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719" codeName="{176428E6-CC11-C334-683E-B6102A28F97D}"/>
  <workbookPr codeName="ThisWorkbook" defaultThemeVersion="166925"/>
  <mc:AlternateContent xmlns:mc="http://schemas.openxmlformats.org/markup-compatibility/2006">
    <mc:Choice Requires="x15">
      <x15ac:absPath xmlns:x15ac="http://schemas.microsoft.com/office/spreadsheetml/2010/11/ac" url="https://paysimplecorp.sharepoint.com/sites/bg_FMSalesGroup/Shared Documents/UAT Testing/"/>
    </mc:Choice>
  </mc:AlternateContent>
  <xr:revisionPtr revIDLastSave="46" documentId="8_{4E80F3C2-E1FD-4ECD-BAC6-1A4C2198EA8F}" xr6:coauthVersionLast="47" xr6:coauthVersionMax="47" xr10:uidLastSave="{DBD3561B-2F4B-5141-B266-937A9E3B16B4}"/>
  <bookViews>
    <workbookView xWindow="0" yWindow="700" windowWidth="27040" windowHeight="16860" tabRatio="650" activeTab="3" xr2:uid="{00000000-000D-0000-FFFF-FFFF00000000}"/>
  </bookViews>
  <sheets>
    <sheet name="T-Shirt Size" sheetId="18" r:id="rId1"/>
    <sheet name="SO Template" sheetId="13" state="hidden" r:id="rId2"/>
    <sheet name="SedonaOffice Survey Questions" sheetId="19" state="hidden" r:id="rId3"/>
    <sheet name="Managely Survey Question" sheetId="21" r:id="rId4"/>
    <sheet name="Manitou Survey Questions" sheetId="22" state="hidden" r:id="rId5"/>
    <sheet name="AM Project Descriptions" sheetId="23" state="hidden" r:id="rId6"/>
    <sheet name="BM Project Descriptions" sheetId="24" r:id="rId7"/>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4" i="13" l="1"/>
  <c r="P24" i="13"/>
  <c r="O24" i="13"/>
  <c r="N24" i="13"/>
  <c r="K42" i="18"/>
  <c r="G42" i="18"/>
  <c r="C42" i="18"/>
  <c r="K17" i="18"/>
  <c r="G17" i="18"/>
  <c r="K9" i="18"/>
  <c r="G9" i="18"/>
  <c r="C9" i="18"/>
  <c r="K4" i="18"/>
  <c r="G4" i="18"/>
  <c r="J24" i="22" l="1" a="1"/>
  <c r="H82" i="19" a="1"/>
  <c r="I12" i="22" a="1"/>
  <c r="I44" i="21" a="1"/>
  <c r="J73" i="19" a="1"/>
  <c r="I31" i="21" a="1"/>
  <c r="J83" i="22" a="1"/>
  <c r="H114" i="22" a="1"/>
  <c r="H83" i="19" a="1"/>
  <c r="I21" i="13" a="1"/>
  <c r="J138" i="22" a="1"/>
  <c r="J102" i="22" a="1"/>
  <c r="J10" i="21" a="1"/>
  <c r="H29" i="13" a="1"/>
  <c r="H99" i="22" a="1"/>
  <c r="J32" i="21" a="1"/>
  <c r="I36" i="21" a="1"/>
  <c r="H50" i="22" a="1"/>
  <c r="J109" i="22" a="1"/>
  <c r="H47" i="22" a="1"/>
  <c r="I37" i="13" a="1"/>
  <c r="J91" i="22" a="1"/>
  <c r="J111" i="22" a="1"/>
  <c r="H32" i="22" a="1"/>
  <c r="J46" i="21" a="1"/>
  <c r="I39" i="13" a="1"/>
  <c r="I39" i="19" a="1"/>
  <c r="J27" i="22" a="1"/>
  <c r="I19" i="22" a="1"/>
  <c r="H45" i="21" a="1"/>
  <c r="H128" i="22" a="1"/>
  <c r="H47" i="19" a="1"/>
  <c r="H45" i="19" a="1"/>
  <c r="I86" i="19" a="1"/>
  <c r="H123" i="22" a="1"/>
  <c r="J40" i="21" a="1"/>
  <c r="J82" i="19" a="1"/>
  <c r="H100" i="22" a="1"/>
  <c r="H57" i="19" a="1"/>
  <c r="J135" i="22" a="1"/>
  <c r="J16" i="13" a="1"/>
  <c r="I37" i="19" a="1"/>
  <c r="J125" i="22" a="1"/>
  <c r="H49" i="19" a="1"/>
  <c r="J57" i="19" a="1"/>
  <c r="H16" i="22" a="1"/>
  <c r="J43" i="19" a="1"/>
  <c r="H43" i="22" a="1"/>
  <c r="I33" i="19" a="1"/>
  <c r="J35" i="13" a="1"/>
  <c r="J28" i="21" a="1"/>
  <c r="I25" i="21" a="1"/>
  <c r="I103" i="22" a="1"/>
  <c r="I96" i="22" a="1"/>
  <c r="H71" i="13" a="1"/>
  <c r="H16" i="13" a="1"/>
  <c r="J60" i="19" a="1"/>
  <c r="I41" i="13" a="1"/>
  <c r="J85" i="13" a="1"/>
  <c r="H44" i="21" a="1"/>
  <c r="I52" i="19" a="1"/>
  <c r="H120" i="22" a="1"/>
  <c r="I9" i="13" a="1"/>
  <c r="J17" i="13" a="1"/>
  <c r="I28" i="21" a="1"/>
  <c r="H103" i="22" a="1"/>
  <c r="I26" i="22" a="1"/>
  <c r="J144" i="22" a="1"/>
  <c r="H119" i="22" a="1"/>
  <c r="I58" i="13" a="1"/>
  <c r="H45" i="22" a="1"/>
  <c r="I105" i="22" a="1"/>
  <c r="I30" i="19" a="1"/>
  <c r="H87" i="19" a="1"/>
  <c r="J120" i="22" a="1"/>
  <c r="J31" i="22" a="1"/>
  <c r="J22" i="13" a="1"/>
  <c r="H102" i="22" a="1"/>
  <c r="I138" i="22" a="1"/>
  <c r="J32" i="19" a="1"/>
  <c r="I24" i="22" a="1"/>
  <c r="I57" i="22" a="1"/>
  <c r="J81" i="22" a="1"/>
  <c r="H24" i="19" a="1"/>
  <c r="I84" i="22" a="1"/>
  <c r="J117" i="22" a="1"/>
  <c r="H90" i="19" a="1"/>
  <c r="H96" i="22" a="1"/>
  <c r="J83" i="19" a="1"/>
  <c r="H105" i="22" a="1"/>
  <c r="I35" i="13" a="1"/>
  <c r="J132" i="22" a="1"/>
  <c r="I20" i="22" a="1"/>
  <c r="J55" i="13" a="1"/>
  <c r="H53" i="19" a="1"/>
  <c r="I24" i="19" a="1"/>
  <c r="J49" i="21" a="1"/>
  <c r="J41" i="19" a="1"/>
  <c r="I20" i="21" a="1"/>
  <c r="I11" i="13" a="1"/>
  <c r="H68" i="19" a="1"/>
  <c r="H60" i="13" a="1"/>
  <c r="J147" i="22" a="1"/>
  <c r="I32" i="22" a="1"/>
  <c r="I137" i="22" a="1"/>
  <c r="I129" i="22" a="1"/>
  <c r="H66" i="19" a="1"/>
  <c r="I87" i="22" a="1"/>
  <c r="H10" i="19" a="1"/>
  <c r="J77" i="13" a="1"/>
  <c r="I14" i="19" a="1"/>
  <c r="J84" i="13" a="1"/>
  <c r="H22" i="19" a="1"/>
  <c r="J15" i="22" a="1"/>
  <c r="I87" i="13" a="1"/>
  <c r="J21" i="13" a="1"/>
  <c r="I70" i="19" a="1"/>
  <c r="J52" i="19" a="1"/>
  <c r="H71" i="22" a="1"/>
  <c r="J22" i="19" a="1"/>
  <c r="H40" i="21" a="1"/>
  <c r="H90" i="13" a="1"/>
  <c r="H74" i="19" a="1"/>
  <c r="H135" i="22" a="1"/>
  <c r="H37" i="21" a="1"/>
  <c r="I114" i="22" a="1"/>
  <c r="J19" i="19" a="1"/>
  <c r="J34" i="22" a="1"/>
  <c r="I75" i="22" a="1"/>
  <c r="I15" i="13" a="1"/>
  <c r="I22" i="13" a="1"/>
  <c r="I87" i="19" a="1"/>
  <c r="H50" i="19" a="1"/>
  <c r="J85" i="22" a="1"/>
  <c r="H18" i="22" a="1"/>
  <c r="J74" i="22" a="1"/>
  <c r="J65" i="22" a="1"/>
  <c r="I20" i="19" a="1"/>
  <c r="J81" i="13" a="1"/>
  <c r="H93" i="22" a="1"/>
  <c r="I50" i="19" a="1"/>
  <c r="J36" i="22" a="1"/>
  <c r="H23" i="22" a="1"/>
  <c r="I51" i="22" a="1"/>
  <c r="H20" i="22" a="1"/>
  <c r="H79" i="19" a="1"/>
  <c r="I23" i="13" a="1"/>
  <c r="I71" i="13" a="1"/>
  <c r="J27" i="13" a="1"/>
  <c r="H14" i="21" a="1"/>
  <c r="H56" i="19" a="1"/>
  <c r="H43" i="19" a="1"/>
  <c r="I62" i="19" a="1"/>
  <c r="I23" i="22" a="1"/>
  <c r="J45" i="19" a="1"/>
  <c r="H31" i="13" a="1"/>
  <c r="I74" i="19" a="1"/>
  <c r="J25" i="13" a="1"/>
  <c r="J39" i="13" a="1"/>
  <c r="I83" i="22" a="1"/>
  <c r="J128" i="22" a="1"/>
  <c r="H29" i="19" a="1"/>
  <c r="I45" i="21" a="1"/>
  <c r="I71" i="22" a="1"/>
  <c r="H35" i="22" a="1"/>
  <c r="H18" i="21" a="1"/>
  <c r="I111" i="22" a="1"/>
  <c r="J53" i="22" a="1"/>
  <c r="J60" i="13" a="1"/>
  <c r="J62" i="19" a="1"/>
  <c r="J74" i="19" a="1"/>
  <c r="H50" i="13" a="1"/>
  <c r="I93" i="22" a="1"/>
  <c r="H55" i="13" a="1"/>
  <c r="I38" i="21" a="1"/>
  <c r="I27" i="13" a="1"/>
  <c r="I54" i="22" a="1"/>
  <c r="I45" i="22" a="1"/>
  <c r="I80" i="13" a="1"/>
  <c r="J83" i="13" a="1"/>
  <c r="H74" i="22" a="1"/>
  <c r="J51" i="22" a="1"/>
  <c r="J39" i="19" a="1"/>
  <c r="I120" i="22" a="1"/>
  <c r="H58" i="19" a="1"/>
  <c r="J14" i="21" a="1"/>
  <c r="J50" i="19" a="1"/>
  <c r="H90" i="22" a="1"/>
  <c r="H62" i="13" a="1"/>
  <c r="H49" i="21" a="1"/>
  <c r="I122" i="22" a="1"/>
  <c r="I44" i="22" a="1"/>
  <c r="I45" i="13" a="1"/>
  <c r="H147" i="22" a="1"/>
  <c r="I79" i="19" a="1"/>
  <c r="J87" i="19" a="1"/>
  <c r="H57" i="22" a="1"/>
  <c r="J62" i="13" a="1"/>
  <c r="I59" i="22" a="1"/>
  <c r="I43" i="19" a="1"/>
  <c r="J64" i="13" a="1"/>
  <c r="I88" i="13" a="1"/>
  <c r="H88" i="13" a="1"/>
  <c r="I38" i="22" a="1"/>
  <c r="H84" i="13" a="1"/>
  <c r="H59" i="22" a="1"/>
  <c r="J80" i="19" a="1"/>
  <c r="H137" i="22" a="1"/>
  <c r="H24" i="22" a="1"/>
  <c r="J93" i="19" a="1"/>
  <c r="H74" i="13" a="1"/>
  <c r="I26" i="19" a="1"/>
  <c r="J26" i="21" a="1"/>
  <c r="I93" i="19" a="1"/>
  <c r="J123" i="22" a="1"/>
  <c r="I78" i="22" a="1"/>
  <c r="J133" i="22" a="1"/>
  <c r="H97" i="22" a="1"/>
  <c r="J112" i="22" a="1"/>
  <c r="I43" i="13" a="1"/>
  <c r="J146" i="22" a="1"/>
  <c r="I74" i="22" a="1"/>
  <c r="I9" i="19" a="1"/>
  <c r="H78" i="13" a="1"/>
  <c r="H62" i="22" a="1"/>
  <c r="J45" i="22" a="1"/>
  <c r="J93" i="22" a="1"/>
  <c r="I147" i="22" a="1"/>
  <c r="J16" i="19" a="1"/>
  <c r="I46" i="21" a="1"/>
  <c r="H9" i="13" a="1"/>
  <c r="I135" i="22" a="1"/>
  <c r="J32" i="22" a="1"/>
  <c r="I119" i="22" a="1"/>
  <c r="J119" i="22" a="1"/>
  <c r="I133" i="22" a="1"/>
  <c r="H125" i="22" a="1"/>
  <c r="H132" i="22" a="1"/>
  <c r="J33" i="19" a="1"/>
  <c r="H39" i="19" a="1"/>
  <c r="I69" i="13" a="1"/>
  <c r="H85" i="22" a="1"/>
  <c r="J74" i="13" a="1"/>
  <c r="H64" i="19" a="1"/>
  <c r="I47" i="21" a="1"/>
  <c r="H117" i="22" a="1"/>
  <c r="H81" i="13" a="1"/>
  <c r="I136" i="22" a="1"/>
  <c r="I94" i="22" a="1"/>
  <c r="H82" i="13" a="1"/>
  <c r="I80" i="19" a="1"/>
  <c r="J30" i="22" a="1"/>
  <c r="I66" i="19" a="1"/>
  <c r="I16" i="13" a="1"/>
  <c r="H19" i="19" a="1"/>
  <c r="I88" i="19" a="1"/>
  <c r="H36" i="22" a="1"/>
  <c r="I62" i="22" a="1"/>
  <c r="H115" i="22" a="1"/>
  <c r="H31" i="19" a="1"/>
  <c r="I47" i="19" a="1"/>
  <c r="H27" i="13" a="1"/>
  <c r="H88" i="19" a="1"/>
  <c r="H17" i="13" a="1"/>
  <c r="J43" i="22" a="1"/>
  <c r="H21" i="19" a="1"/>
  <c r="I125" i="22" a="1"/>
  <c r="J80" i="13" a="1"/>
  <c r="J14" i="19" a="1"/>
  <c r="H78" i="22" a="1"/>
  <c r="I50" i="13" a="1"/>
  <c r="I69" i="22" a="1"/>
  <c r="I41" i="19" a="1"/>
  <c r="H39" i="13" a="1"/>
  <c r="I83" i="19" a="1"/>
  <c r="H85" i="19" a="1"/>
  <c r="H30" i="21" a="1"/>
  <c r="I9" i="21" a="1"/>
  <c r="J59" i="22" a="1"/>
  <c r="J47" i="21" a="1"/>
  <c r="H51" i="21" a="1"/>
  <c r="I82" i="19" a="1"/>
  <c r="J15" i="19" a="1"/>
  <c r="H23" i="19" a="1"/>
  <c r="J106" i="22" a="1"/>
  <c r="H41" i="13" a="1"/>
  <c r="J25" i="21" a="1"/>
  <c r="H136" i="22" a="1"/>
  <c r="H60" i="22" a="1"/>
  <c r="H36" i="21" a="1"/>
  <c r="J38" i="21" a="1"/>
  <c r="J19" i="21" a="1"/>
  <c r="J38" i="22" a="1"/>
  <c r="I39" i="22" a="1"/>
  <c r="I10" i="13" a="1"/>
  <c r="J22" i="22" a="1"/>
  <c r="I51" i="21" a="1"/>
  <c r="I10" i="22" a="1"/>
  <c r="H18" i="13" a="1"/>
  <c r="J85" i="19" a="1"/>
  <c r="H38" i="21" a="1"/>
  <c r="I77" i="22" a="1"/>
  <c r="J56" i="19" a="1"/>
  <c r="J78" i="22" a="1"/>
  <c r="J36" i="21" a="1"/>
  <c r="J33" i="21" a="1"/>
  <c r="H9" i="22" a="1"/>
  <c r="J86" i="19" a="1"/>
  <c r="H25" i="21" a="1"/>
  <c r="H140" i="22" a="1"/>
  <c r="H40" i="22" a="1"/>
  <c r="J108" i="22" a="1"/>
  <c r="H130" i="22" a="1"/>
  <c r="J60" i="22" a="1"/>
  <c r="J29" i="19" a="1"/>
  <c r="J49" i="19" a="1"/>
  <c r="H81" i="22" a="1"/>
  <c r="H143" i="22" a="1"/>
  <c r="I132" i="22" a="1"/>
  <c r="I130" i="22" a="1"/>
  <c r="H53" i="22" a="1"/>
  <c r="J87" i="22" a="1"/>
  <c r="J16" i="22" a="1"/>
  <c r="J88" i="22" a="1"/>
  <c r="J40" i="22" a="1"/>
  <c r="I31" i="19" a="1"/>
  <c r="I15" i="22" a="1"/>
  <c r="I60" i="22" a="1"/>
  <c r="H30" i="19" a="1"/>
  <c r="I141" i="22" a="1"/>
  <c r="J141" i="22" a="1"/>
  <c r="H69" i="13" a="1"/>
  <c r="H88" i="22" a="1"/>
  <c r="I99" i="22" a="1"/>
  <c r="I41" i="21" a="1"/>
  <c r="H126" i="22" a="1"/>
  <c r="H34" i="19" a="1"/>
  <c r="I15" i="21" a="1"/>
  <c r="H15" i="13" a="1"/>
  <c r="I56" i="22" a="1"/>
  <c r="I53" i="22" a="1"/>
  <c r="I27" i="22" a="1"/>
  <c r="H23" i="13" a="1"/>
  <c r="H19" i="21" a="1"/>
  <c r="H84" i="22" a="1"/>
  <c r="H70" i="19" a="1"/>
  <c r="H112" i="22" a="1"/>
  <c r="J51" i="13" a="1"/>
  <c r="I82" i="13" a="1"/>
  <c r="H30" i="22" a="1"/>
  <c r="H77" i="22" a="1"/>
  <c r="I80" i="22" a="1"/>
  <c r="J31" i="19" a="1"/>
  <c r="I62" i="13" a="1"/>
  <c r="H48" i="13" a="1"/>
  <c r="I72" i="13" a="1"/>
  <c r="I28" i="22" a="1"/>
  <c r="H144" i="22" a="1"/>
  <c r="J48" i="22" a="1"/>
  <c r="J87" i="13" a="1"/>
  <c r="I68" i="22" a="1"/>
  <c r="H73" i="19" a="1"/>
  <c r="J114" i="22" a="1"/>
  <c r="I22" i="19" a="1"/>
  <c r="I64" i="13" a="1"/>
  <c r="H87" i="22" a="1"/>
  <c r="I78" i="13" a="1"/>
  <c r="J31" i="21" a="1"/>
  <c r="J56" i="13" a="1"/>
  <c r="J48" i="13" a="1"/>
  <c r="J77" i="22" a="1"/>
  <c r="J97" i="22" a="1"/>
  <c r="H109" i="22" a="1"/>
  <c r="J94" i="22" a="1"/>
  <c r="H94" i="22" a="1"/>
  <c r="H65" i="22" a="1"/>
  <c r="J47" i="22" a="1"/>
  <c r="I84" i="19" a="1"/>
  <c r="I29" i="13" a="1"/>
  <c r="J72" i="22" a="1"/>
  <c r="H26" i="21" a="1"/>
  <c r="I100" i="22" a="1"/>
  <c r="H11" i="13" a="1"/>
  <c r="J18" i="13" a="1"/>
  <c r="J80" i="22" a="1"/>
  <c r="I32" i="21" a="1"/>
  <c r="I49" i="21" a="1"/>
  <c r="J122" i="22" a="1"/>
  <c r="I48" i="13" a="1"/>
  <c r="J66" i="13" a="1"/>
  <c r="I9" i="22" a="1"/>
  <c r="I27" i="21" a="1"/>
  <c r="J30" i="21" a="1"/>
  <c r="I18" i="22" a="1"/>
  <c r="I28" i="19" a="1"/>
  <c r="J9" i="13" a="1"/>
  <c r="H32" i="21" a="1"/>
  <c r="I60" i="13" a="1"/>
  <c r="H15" i="22" a="1"/>
  <c r="H108" i="22" a="1"/>
  <c r="H16" i="19" a="1"/>
  <c r="J37" i="19" a="1"/>
  <c r="J26" i="22" a="1"/>
  <c r="I140" i="22" a="1"/>
  <c r="J140" i="22" a="1"/>
  <c r="H12" i="22" a="1"/>
  <c r="I10" i="19" a="1"/>
  <c r="J24" i="19" a="1"/>
  <c r="I77" i="19" a="1"/>
  <c r="J18" i="21" a="1"/>
  <c r="I60" i="19" a="1"/>
  <c r="I109" i="22" a="1"/>
  <c r="H38" i="22" a="1"/>
  <c r="H41" i="19" a="1"/>
  <c r="J90" i="22" a="1"/>
  <c r="I66" i="13" a="1"/>
  <c r="J76" i="19" a="1"/>
  <c r="H47" i="21" a="1"/>
  <c r="H43" i="13" a="1"/>
  <c r="J69" i="22" a="1"/>
  <c r="I34" i="22" a="1"/>
  <c r="J71" i="22" a="1"/>
  <c r="H68" i="22" a="1"/>
  <c r="I47" i="22" a="1"/>
  <c r="J50" i="22" a="1"/>
  <c r="J43" i="13" a="1"/>
  <c r="H14" i="22" a="1"/>
  <c r="H111" i="22" a="1"/>
  <c r="I14" i="13" a="1"/>
  <c r="H55" i="19" a="1"/>
  <c r="I35" i="21" a="1"/>
  <c r="H37" i="13" a="1"/>
  <c r="J28" i="22" a="1"/>
  <c r="I50" i="22" a="1"/>
  <c r="H51" i="13" a="1"/>
  <c r="J88" i="19" a="1"/>
  <c r="H63" i="22" a="1"/>
  <c r="J27" i="21" a="1"/>
  <c r="J84" i="22" a="1"/>
  <c r="H33" i="19" a="1"/>
  <c r="I17" i="13" a="1"/>
  <c r="H80" i="22" a="1"/>
  <c r="J88" i="13" a="1"/>
  <c r="H26" i="19" a="1"/>
  <c r="J64" i="19" a="1"/>
  <c r="J9" i="19" a="1"/>
  <c r="I48" i="22" a="1"/>
  <c r="I91" i="22" a="1"/>
  <c r="I90" i="13" a="1"/>
  <c r="I144" i="22" a="1"/>
  <c r="I81" i="22" a="1"/>
  <c r="H48" i="22" a="1"/>
  <c r="H91" i="22" a="1"/>
  <c r="I85" i="19" a="1"/>
  <c r="I14" i="22" a="1"/>
  <c r="H9" i="21" a="1"/>
  <c r="H31" i="22" a="1"/>
  <c r="H58" i="13" a="1"/>
  <c r="J66" i="22" a="1"/>
  <c r="J115" i="22" a="1"/>
  <c r="J129" i="22" a="1"/>
  <c r="H80" i="19" a="1"/>
  <c r="H80" i="13" a="1"/>
  <c r="H45" i="13" a="1"/>
  <c r="H47" i="13" a="1"/>
  <c r="J14" i="22" a="1"/>
  <c r="J20" i="22" a="1"/>
  <c r="J10" i="22" a="1"/>
  <c r="J39" i="22" a="1"/>
  <c r="J28" i="19" a="1"/>
  <c r="I56" i="13" a="1"/>
  <c r="J37" i="13" a="1"/>
  <c r="I90" i="22" a="1"/>
  <c r="I77" i="13" a="1"/>
  <c r="I85" i="22" a="1"/>
  <c r="I75" i="13" a="1"/>
  <c r="I43" i="21" a="1"/>
  <c r="H54" i="22" a="1"/>
  <c r="J105" i="22" a="1"/>
  <c r="J15" i="21" a="1"/>
  <c r="I30" i="22" a="1"/>
  <c r="I112" i="22" a="1"/>
  <c r="J72" i="13" a="1"/>
  <c r="H15" i="21" a="1"/>
  <c r="H26" i="22" a="1"/>
  <c r="J90" i="13" a="1"/>
  <c r="H20" i="13" a="1"/>
  <c r="H27" i="22" a="1"/>
  <c r="I36" i="22" a="1"/>
  <c r="J63" i="22" a="1"/>
  <c r="I21" i="19" a="1"/>
  <c r="J17" i="21" a="1"/>
  <c r="I35" i="22" a="1"/>
  <c r="I15" i="19" a="1"/>
  <c r="J130" i="22" a="1"/>
  <c r="I34" i="19" a="1"/>
  <c r="H35" i="13" a="1"/>
  <c r="I23" i="19" a="1"/>
  <c r="I65" i="22" a="1"/>
  <c r="H56" i="13" a="1"/>
  <c r="I73" i="19" a="1"/>
  <c r="H33" i="21" a="1"/>
  <c r="J79" i="19" a="1"/>
  <c r="I68" i="19" a="1"/>
  <c r="H10" i="21" a="1"/>
  <c r="H25" i="13" a="1"/>
  <c r="J47" i="13" a="1"/>
  <c r="H35" i="21" a="1"/>
  <c r="J71" i="13" a="1"/>
  <c r="I57" i="19" a="1"/>
  <c r="J96" i="22" a="1"/>
  <c r="J11" i="22" a="1"/>
  <c r="H28" i="21" a="1"/>
  <c r="J11" i="13" a="1"/>
  <c r="H87" i="13" a="1"/>
  <c r="I33" i="21" a="1"/>
  <c r="H86" i="19" a="1"/>
  <c r="I18" i="21" a="1"/>
  <c r="I40" i="22" a="1"/>
  <c r="H22" i="22" a="1"/>
  <c r="J9" i="21" a="1"/>
  <c r="J68" i="19" a="1"/>
  <c r="H77" i="13" a="1"/>
  <c r="J56" i="22" a="1"/>
  <c r="J18" i="22" a="1"/>
  <c r="I22" i="22" a="1"/>
  <c r="J45" i="21" a="1"/>
  <c r="H44" i="22" a="1"/>
  <c r="H68" i="13" a="1"/>
  <c r="I30" i="21" a="1"/>
  <c r="J14" i="13" a="1"/>
  <c r="J58" i="19" a="1"/>
  <c r="I22" i="21" a="1"/>
  <c r="I20" i="13" a="1"/>
  <c r="I68" i="13" a="1"/>
  <c r="H83" i="22" a="1"/>
  <c r="H27" i="21" a="1"/>
  <c r="J23" i="19" a="1"/>
  <c r="H14" i="19" a="1"/>
  <c r="H11" i="22" a="1"/>
  <c r="J126" i="22" a="1"/>
  <c r="J103" i="22" a="1"/>
  <c r="J21" i="19" a="1"/>
  <c r="J90" i="19" a="1"/>
  <c r="I64" i="19" a="1"/>
  <c r="J9" i="22" a="1"/>
  <c r="I51" i="13" a="1"/>
  <c r="J75" i="22" a="1"/>
  <c r="H54" i="13" a="1"/>
  <c r="J53" i="19" a="1"/>
  <c r="H41" i="21" a="1"/>
  <c r="I31" i="22" a="1"/>
  <c r="I74" i="13" a="1"/>
  <c r="I58" i="19" a="1"/>
  <c r="J41" i="21" a="1"/>
  <c r="I54" i="13" a="1"/>
  <c r="H14" i="13" a="1"/>
  <c r="I123" i="22" a="1"/>
  <c r="H64" i="13" a="1"/>
  <c r="H53" i="13" a="1"/>
  <c r="J136" i="22" a="1"/>
  <c r="J66" i="19" a="1"/>
  <c r="H20" i="21" a="1"/>
  <c r="I31" i="13" a="1"/>
  <c r="H72" i="13" a="1"/>
  <c r="H43" i="21" a="1"/>
  <c r="J12" i="22" a="1"/>
  <c r="I17" i="19" a="1"/>
  <c r="I88" i="22" a="1"/>
  <c r="I102" i="22" a="1"/>
  <c r="J42" i="21" a="1"/>
  <c r="J69" i="13" a="1"/>
  <c r="J45" i="13" a="1"/>
  <c r="J26" i="19" a="1"/>
  <c r="H32" i="19" a="1"/>
  <c r="H77" i="19" a="1"/>
  <c r="H62" i="19" a="1"/>
  <c r="J31" i="13" a="1"/>
  <c r="I85" i="13" a="1"/>
  <c r="I18" i="13" a="1"/>
  <c r="H37" i="19" a="1"/>
  <c r="H28" i="22" a="1"/>
  <c r="H39" i="22" a="1"/>
  <c r="J17" i="19" a="1"/>
  <c r="J143" i="22" a="1"/>
  <c r="I76" i="19" a="1"/>
  <c r="I55" i="13" a="1"/>
  <c r="H72" i="22" a="1"/>
  <c r="H75" i="13" a="1"/>
  <c r="H17" i="21" a="1"/>
  <c r="I53" i="13" a="1"/>
  <c r="H20" i="19" a="1"/>
  <c r="I117" i="22" a="1"/>
  <c r="H22" i="21" a="1"/>
  <c r="H9" i="19" a="1"/>
  <c r="H10" i="22" a="1"/>
  <c r="I49" i="19" a="1"/>
  <c r="H52" i="19" a="1"/>
  <c r="H85" i="13" a="1"/>
  <c r="H133" i="22" a="1"/>
  <c r="H83" i="13" a="1"/>
  <c r="J68" i="22" a="1"/>
  <c r="J137" i="22" a="1"/>
  <c r="H93" i="19" a="1"/>
  <c r="J50" i="13" a="1"/>
  <c r="J23" i="13" a="1"/>
  <c r="J51" i="21" a="1"/>
  <c r="H46" i="21" a="1"/>
  <c r="I45" i="19" a="1"/>
  <c r="J44" i="22" a="1"/>
  <c r="I90" i="19" a="1"/>
  <c r="H51" i="22" a="1"/>
  <c r="I19" i="21" a="1"/>
  <c r="J43" i="21" a="1"/>
  <c r="I14" i="21" a="1"/>
  <c r="H76" i="19" a="1"/>
  <c r="J55" i="19" a="1"/>
  <c r="I10" i="21" a="1"/>
  <c r="J20" i="13" a="1"/>
  <c r="I25" i="13" a="1"/>
  <c r="H60" i="19" a="1"/>
  <c r="J62" i="22" a="1"/>
  <c r="I43" i="22" a="1"/>
  <c r="J82" i="13" a="1"/>
  <c r="H141" i="22" a="1"/>
  <c r="J68" i="13" a="1"/>
  <c r="I106" i="22" a="1"/>
  <c r="J77" i="19" a="1"/>
  <c r="I56" i="19" a="1"/>
  <c r="J22" i="21" a="1"/>
  <c r="I108" i="22" a="1"/>
  <c r="I17" i="21" a="1"/>
  <c r="J58" i="13" a="1"/>
  <c r="J37" i="21" a="1"/>
  <c r="H21" i="13" a="1"/>
  <c r="I72" i="22" a="1"/>
  <c r="H17" i="19" a="1"/>
  <c r="H66" i="22" a="1"/>
  <c r="I81" i="13" a="1"/>
  <c r="I29" i="19" a="1"/>
  <c r="H129" i="22" a="1"/>
  <c r="J99" i="22" a="1"/>
  <c r="H66" i="13" a="1"/>
  <c r="J29" i="13" a="1"/>
  <c r="I115" i="22" a="1"/>
  <c r="J10" i="19" a="1"/>
  <c r="J53" i="13" a="1"/>
  <c r="I40" i="21" a="1"/>
  <c r="I84" i="13" a="1"/>
  <c r="I42" i="21" a="1"/>
  <c r="H10" i="13" a="1"/>
  <c r="H91" i="19" a="1"/>
  <c r="J75" i="13" a="1"/>
  <c r="I66" i="22" a="1"/>
  <c r="H146" i="22" a="1"/>
  <c r="I11" i="22" a="1"/>
  <c r="H106" i="22" a="1"/>
  <c r="J20" i="19" a="1"/>
  <c r="J100" i="22" a="1"/>
  <c r="J10" i="13" a="1"/>
  <c r="I16" i="19" a="1"/>
  <c r="J84" i="19" a="1"/>
  <c r="I26" i="21" a="1"/>
  <c r="I32" i="19" a="1"/>
  <c r="I37" i="21" a="1"/>
  <c r="J23" i="22" a="1"/>
  <c r="H34" i="22" a="1"/>
  <c r="J57" i="22" a="1"/>
  <c r="J91" i="19" a="1"/>
  <c r="J41" i="13" a="1"/>
  <c r="I83" i="13" a="1"/>
  <c r="J54" i="22" a="1"/>
  <c r="I146" i="22" a="1"/>
  <c r="I97" i="22" a="1"/>
  <c r="I16" i="22" a="1"/>
  <c r="J44" i="21" a="1"/>
  <c r="H84" i="19" a="1"/>
  <c r="I19" i="19" a="1"/>
  <c r="J30" i="19" a="1"/>
  <c r="J70" i="19" a="1"/>
  <c r="J34" i="19" a="1"/>
  <c r="H75" i="22" a="1"/>
  <c r="J47" i="19" a="1"/>
  <c r="I53" i="19" a="1"/>
  <c r="H19" i="22" a="1"/>
  <c r="I55" i="19" a="1"/>
  <c r="I91" i="19" a="1"/>
  <c r="J35" i="22" a="1"/>
  <c r="J19" i="22" a="1"/>
  <c r="I63" i="22" a="1"/>
  <c r="H69" i="22" a="1"/>
  <c r="J78" i="13" a="1"/>
  <c r="H28" i="19" a="1"/>
  <c r="J20" i="21" a="1"/>
  <c r="J54" i="13" a="1"/>
  <c r="H122" i="22" a="1"/>
  <c r="H56" i="22" a="1"/>
  <c r="I143" i="22" a="1"/>
  <c r="H31" i="21" a="1"/>
  <c r="I126" i="22" a="1"/>
  <c r="J35" i="21" a="1"/>
  <c r="H22" i="13" a="1"/>
  <c r="J15" i="13" a="1"/>
  <c r="I47" i="13" a="1"/>
  <c r="H138" i="22" a="1"/>
  <c r="H15" i="19" a="1"/>
  <c r="I128" i="22" a="1"/>
  <c r="H42" i="21" a="1"/>
  <c r="H42" i="21" l="1"/>
  <c r="I128" i="22"/>
  <c r="H15" i="19"/>
  <c r="H138" i="22"/>
  <c r="I47" i="13"/>
  <c r="J15" i="13"/>
  <c r="H22" i="13"/>
  <c r="J35" i="21"/>
  <c r="I126" i="22"/>
  <c r="H31" i="21"/>
  <c r="I143" i="22"/>
  <c r="H56" i="22"/>
  <c r="H122" i="22"/>
  <c r="J54" i="13"/>
  <c r="J20" i="21"/>
  <c r="H28" i="19"/>
  <c r="J78" i="13"/>
  <c r="H69" i="22"/>
  <c r="I63" i="22"/>
  <c r="J19" i="22"/>
  <c r="J35" i="22"/>
  <c r="I91" i="19"/>
  <c r="I55" i="19"/>
  <c r="H19" i="22"/>
  <c r="I53" i="19"/>
  <c r="J47" i="19"/>
  <c r="J46" i="19" s="1"/>
  <c r="H75" i="22"/>
  <c r="J34" i="19"/>
  <c r="J70" i="19"/>
  <c r="J69" i="19" s="1"/>
  <c r="J30" i="19"/>
  <c r="I19" i="19"/>
  <c r="H84" i="19"/>
  <c r="J44" i="21"/>
  <c r="I16" i="22"/>
  <c r="I97" i="22"/>
  <c r="I146" i="22"/>
  <c r="J54" i="22"/>
  <c r="I83" i="13"/>
  <c r="J41" i="13"/>
  <c r="J91" i="19"/>
  <c r="J57" i="22"/>
  <c r="H34" i="22"/>
  <c r="J23" i="22"/>
  <c r="I37" i="21"/>
  <c r="I32" i="19"/>
  <c r="I26" i="21"/>
  <c r="J84" i="19"/>
  <c r="I16" i="19"/>
  <c r="J10" i="13"/>
  <c r="J100" i="22"/>
  <c r="J20" i="19"/>
  <c r="H106" i="22"/>
  <c r="I11" i="22"/>
  <c r="H146" i="22"/>
  <c r="I66" i="22"/>
  <c r="J75" i="13"/>
  <c r="H91" i="19"/>
  <c r="H10" i="13"/>
  <c r="I42" i="21"/>
  <c r="I84" i="13"/>
  <c r="I40" i="21"/>
  <c r="J53" i="13"/>
  <c r="J10" i="19"/>
  <c r="I115" i="22"/>
  <c r="J29" i="13"/>
  <c r="H66" i="13"/>
  <c r="J99" i="22"/>
  <c r="H129" i="22"/>
  <c r="I29" i="19"/>
  <c r="I81" i="13"/>
  <c r="H66" i="22"/>
  <c r="H17" i="19"/>
  <c r="I72" i="22"/>
  <c r="H21" i="13"/>
  <c r="J37" i="21"/>
  <c r="J58" i="13"/>
  <c r="I17" i="21"/>
  <c r="I108" i="22"/>
  <c r="J22" i="21"/>
  <c r="J21" i="21" s="1"/>
  <c r="I56" i="19"/>
  <c r="J77" i="19"/>
  <c r="I106" i="22"/>
  <c r="J68" i="13"/>
  <c r="H141" i="22"/>
  <c r="J82" i="13"/>
  <c r="I43" i="22"/>
  <c r="J62" i="22"/>
  <c r="H60" i="19"/>
  <c r="H59" i="19" s="1"/>
  <c r="I25" i="13"/>
  <c r="J20" i="13"/>
  <c r="I10" i="21"/>
  <c r="J55" i="19"/>
  <c r="H76" i="19"/>
  <c r="I14" i="21"/>
  <c r="J43" i="21"/>
  <c r="I19" i="21"/>
  <c r="H51" i="22"/>
  <c r="I90" i="19"/>
  <c r="J44" i="22"/>
  <c r="I45" i="19"/>
  <c r="I44" i="19" s="1"/>
  <c r="H46" i="21"/>
  <c r="J51" i="21"/>
  <c r="J50" i="21" s="1"/>
  <c r="J23" i="13"/>
  <c r="J50" i="13"/>
  <c r="H93" i="19"/>
  <c r="H92" i="19" s="1"/>
  <c r="J137" i="22"/>
  <c r="J68" i="22"/>
  <c r="H83" i="13"/>
  <c r="H133" i="22"/>
  <c r="H85" i="13"/>
  <c r="H52" i="19"/>
  <c r="I49" i="19"/>
  <c r="H10" i="22"/>
  <c r="H9" i="19"/>
  <c r="H22" i="21"/>
  <c r="H21" i="21" s="1"/>
  <c r="I117" i="22"/>
  <c r="I116" i="22" s="1"/>
  <c r="H20" i="19"/>
  <c r="I53" i="13"/>
  <c r="H17" i="21"/>
  <c r="H75" i="13"/>
  <c r="H72" i="22"/>
  <c r="I55" i="13"/>
  <c r="I76" i="19"/>
  <c r="J143" i="22"/>
  <c r="J17" i="19"/>
  <c r="H39" i="22"/>
  <c r="H28" i="22"/>
  <c r="H37" i="19"/>
  <c r="H36" i="19" s="1"/>
  <c r="I18" i="13"/>
  <c r="I85" i="13"/>
  <c r="J31" i="13"/>
  <c r="H62" i="19"/>
  <c r="H61" i="19" s="1"/>
  <c r="H77" i="19"/>
  <c r="H32" i="19"/>
  <c r="J26" i="19"/>
  <c r="J25" i="19" s="1"/>
  <c r="J45" i="13"/>
  <c r="J69" i="13"/>
  <c r="J42" i="21"/>
  <c r="I102" i="22"/>
  <c r="I88" i="22"/>
  <c r="I17" i="19"/>
  <c r="J12" i="22"/>
  <c r="H43" i="21"/>
  <c r="H72" i="13"/>
  <c r="I31" i="13"/>
  <c r="H20" i="21"/>
  <c r="J66" i="19"/>
  <c r="J65" i="19" s="1"/>
  <c r="J136" i="22"/>
  <c r="H53" i="13"/>
  <c r="H64" i="13"/>
  <c r="I123" i="22"/>
  <c r="H14" i="13"/>
  <c r="I54" i="13"/>
  <c r="J41" i="21"/>
  <c r="I58" i="19"/>
  <c r="I74" i="13"/>
  <c r="I31" i="22"/>
  <c r="H41" i="21"/>
  <c r="J53" i="19"/>
  <c r="H54" i="13"/>
  <c r="J75" i="22"/>
  <c r="I51" i="13"/>
  <c r="J9" i="22"/>
  <c r="I64" i="19"/>
  <c r="I63" i="19" s="1"/>
  <c r="J90" i="19"/>
  <c r="J21" i="19"/>
  <c r="J103" i="22"/>
  <c r="J126" i="22"/>
  <c r="H11" i="22"/>
  <c r="H14" i="19"/>
  <c r="J23" i="19"/>
  <c r="H27" i="21"/>
  <c r="H83" i="22"/>
  <c r="I68" i="13"/>
  <c r="I20" i="13"/>
  <c r="I22" i="21"/>
  <c r="I21" i="21" s="1"/>
  <c r="J58" i="19"/>
  <c r="J14" i="13"/>
  <c r="I30" i="21"/>
  <c r="H68" i="13"/>
  <c r="H44" i="22"/>
  <c r="J45" i="21"/>
  <c r="I22" i="22"/>
  <c r="J18" i="22"/>
  <c r="J56" i="22"/>
  <c r="J55" i="22" s="1"/>
  <c r="H77" i="13"/>
  <c r="J68" i="19"/>
  <c r="J67" i="19" s="1"/>
  <c r="J9" i="21"/>
  <c r="H22" i="22"/>
  <c r="I40" i="22"/>
  <c r="I18" i="21"/>
  <c r="H86" i="19"/>
  <c r="I33" i="21"/>
  <c r="H87" i="13"/>
  <c r="J11" i="13"/>
  <c r="H28" i="21"/>
  <c r="J11" i="22"/>
  <c r="J96" i="22"/>
  <c r="I57" i="19"/>
  <c r="J71" i="13"/>
  <c r="H35" i="21"/>
  <c r="J47" i="13"/>
  <c r="H25" i="13"/>
  <c r="H10" i="21"/>
  <c r="I68" i="19"/>
  <c r="I67" i="19" s="1"/>
  <c r="J79" i="19"/>
  <c r="H33" i="21"/>
  <c r="I73" i="19"/>
  <c r="H56" i="13"/>
  <c r="I65" i="22"/>
  <c r="I23" i="19"/>
  <c r="H35" i="13"/>
  <c r="I34" i="19"/>
  <c r="J130" i="22"/>
  <c r="I15" i="19"/>
  <c r="I35" i="22"/>
  <c r="J17" i="21"/>
  <c r="I21" i="19"/>
  <c r="J63" i="22"/>
  <c r="I36" i="22"/>
  <c r="H27" i="22"/>
  <c r="H20" i="13"/>
  <c r="J90" i="13"/>
  <c r="H26" i="22"/>
  <c r="H15" i="21"/>
  <c r="J72" i="13"/>
  <c r="I112" i="22"/>
  <c r="I30" i="22"/>
  <c r="J15" i="21"/>
  <c r="J105" i="22"/>
  <c r="H54" i="22"/>
  <c r="I43" i="21"/>
  <c r="I75" i="13"/>
  <c r="I85" i="22"/>
  <c r="I77" i="13"/>
  <c r="I90" i="22"/>
  <c r="J37" i="13"/>
  <c r="I56" i="13"/>
  <c r="J28" i="19"/>
  <c r="J39" i="22"/>
  <c r="J10" i="22"/>
  <c r="J20" i="22"/>
  <c r="J14" i="22"/>
  <c r="H47" i="13"/>
  <c r="H45" i="13"/>
  <c r="H80" i="13"/>
  <c r="H80" i="19"/>
  <c r="J129" i="22"/>
  <c r="J115" i="22"/>
  <c r="J66" i="22"/>
  <c r="H58" i="13"/>
  <c r="H31" i="22"/>
  <c r="H9" i="21"/>
  <c r="I14" i="22"/>
  <c r="I85" i="19"/>
  <c r="H91" i="22"/>
  <c r="H48" i="22"/>
  <c r="I81" i="22"/>
  <c r="I144" i="22"/>
  <c r="I90" i="13"/>
  <c r="I91" i="22"/>
  <c r="I48" i="22"/>
  <c r="J9" i="19"/>
  <c r="J8" i="19" s="1"/>
  <c r="J64" i="19"/>
  <c r="J63" i="19" s="1"/>
  <c r="H26" i="19"/>
  <c r="H25" i="19" s="1"/>
  <c r="J88" i="13"/>
  <c r="H80" i="22"/>
  <c r="I17" i="13"/>
  <c r="H33" i="19"/>
  <c r="J84" i="22"/>
  <c r="J27" i="21"/>
  <c r="H63" i="22"/>
  <c r="J88" i="19"/>
  <c r="H51" i="13"/>
  <c r="I50" i="22"/>
  <c r="J28" i="22"/>
  <c r="H37" i="13"/>
  <c r="I35" i="21"/>
  <c r="H55" i="19"/>
  <c r="I14" i="13"/>
  <c r="H111" i="22"/>
  <c r="H14" i="22"/>
  <c r="J43" i="13"/>
  <c r="J50" i="22"/>
  <c r="I47" i="22"/>
  <c r="H68" i="22"/>
  <c r="J71" i="22"/>
  <c r="I34" i="22"/>
  <c r="J69" i="22"/>
  <c r="H43" i="13"/>
  <c r="H47" i="21"/>
  <c r="J76" i="19"/>
  <c r="I66" i="13"/>
  <c r="J90" i="22"/>
  <c r="H41" i="19"/>
  <c r="H40" i="19" s="1"/>
  <c r="H38" i="22"/>
  <c r="I109" i="22"/>
  <c r="I60" i="19"/>
  <c r="I59" i="19" s="1"/>
  <c r="J18" i="21"/>
  <c r="I77" i="19"/>
  <c r="J24" i="19"/>
  <c r="I10" i="19"/>
  <c r="H12" i="22"/>
  <c r="J140" i="22"/>
  <c r="I140" i="22"/>
  <c r="J26" i="22"/>
  <c r="J37" i="19"/>
  <c r="J36" i="19" s="1"/>
  <c r="H16" i="19"/>
  <c r="H108" i="22"/>
  <c r="H15" i="22"/>
  <c r="I60" i="13"/>
  <c r="H32" i="21"/>
  <c r="J9" i="13"/>
  <c r="I28" i="19"/>
  <c r="I18" i="22"/>
  <c r="J30" i="21"/>
  <c r="I27" i="21"/>
  <c r="I9" i="22"/>
  <c r="J66" i="13"/>
  <c r="I48" i="13"/>
  <c r="J122" i="22"/>
  <c r="I49" i="21"/>
  <c r="I48" i="21" s="1"/>
  <c r="I32" i="21"/>
  <c r="J80" i="22"/>
  <c r="J18" i="13"/>
  <c r="H11" i="13"/>
  <c r="I100" i="22"/>
  <c r="H26" i="21"/>
  <c r="J72" i="22"/>
  <c r="I29" i="13"/>
  <c r="I84" i="19"/>
  <c r="J47" i="22"/>
  <c r="H65" i="22"/>
  <c r="H94" i="22"/>
  <c r="J94" i="22"/>
  <c r="H109" i="22"/>
  <c r="J97" i="22"/>
  <c r="J77" i="22"/>
  <c r="J48" i="13"/>
  <c r="J56" i="13"/>
  <c r="J31" i="21"/>
  <c r="I78" i="13"/>
  <c r="H87" i="22"/>
  <c r="I64" i="13"/>
  <c r="I22" i="19"/>
  <c r="J114" i="22"/>
  <c r="H73" i="19"/>
  <c r="I68" i="22"/>
  <c r="J87" i="13"/>
  <c r="J48" i="22"/>
  <c r="H144" i="22"/>
  <c r="I28" i="22"/>
  <c r="I72" i="13"/>
  <c r="H48" i="13"/>
  <c r="I62" i="13"/>
  <c r="J31" i="19"/>
  <c r="I80" i="22"/>
  <c r="H77" i="22"/>
  <c r="H30" i="22"/>
  <c r="I82" i="13"/>
  <c r="J51" i="13"/>
  <c r="H112" i="22"/>
  <c r="H70" i="19"/>
  <c r="H69" i="19" s="1"/>
  <c r="H84" i="22"/>
  <c r="H19" i="21"/>
  <c r="H23" i="13"/>
  <c r="I27" i="22"/>
  <c r="I53" i="22"/>
  <c r="I56" i="22"/>
  <c r="H15" i="13"/>
  <c r="I15" i="21"/>
  <c r="H34" i="19"/>
  <c r="H126" i="22"/>
  <c r="I41" i="21"/>
  <c r="I99" i="22"/>
  <c r="H88" i="22"/>
  <c r="H69" i="13"/>
  <c r="J141" i="22"/>
  <c r="I141" i="22"/>
  <c r="H30" i="19"/>
  <c r="I60" i="22"/>
  <c r="I15" i="22"/>
  <c r="I31" i="19"/>
  <c r="J40" i="22"/>
  <c r="J88" i="22"/>
  <c r="J16" i="22"/>
  <c r="J87" i="22"/>
  <c r="H53" i="22"/>
  <c r="I130" i="22"/>
  <c r="I132" i="22"/>
  <c r="H143" i="22"/>
  <c r="H81" i="22"/>
  <c r="J49" i="19"/>
  <c r="J29" i="19"/>
  <c r="J60" i="22"/>
  <c r="H130" i="22"/>
  <c r="J108" i="22"/>
  <c r="H40" i="22"/>
  <c r="H140" i="22"/>
  <c r="H25" i="21"/>
  <c r="J86" i="19"/>
  <c r="H9" i="22"/>
  <c r="J33" i="21"/>
  <c r="J36" i="21"/>
  <c r="J78" i="22"/>
  <c r="J56" i="19"/>
  <c r="I77" i="22"/>
  <c r="H38" i="21"/>
  <c r="J85" i="19"/>
  <c r="H18" i="13"/>
  <c r="I10" i="22"/>
  <c r="I51" i="21"/>
  <c r="I50" i="21" s="1"/>
  <c r="J22" i="22"/>
  <c r="I10" i="13"/>
  <c r="I39" i="22"/>
  <c r="J38" i="22"/>
  <c r="J19" i="21"/>
  <c r="J38" i="21"/>
  <c r="H36" i="21"/>
  <c r="H60" i="22"/>
  <c r="H136" i="22"/>
  <c r="J25" i="21"/>
  <c r="H41" i="13"/>
  <c r="J106" i="22"/>
  <c r="H23" i="19"/>
  <c r="J15" i="19"/>
  <c r="I82" i="19"/>
  <c r="H51" i="21"/>
  <c r="H50" i="21" s="1"/>
  <c r="J47" i="21"/>
  <c r="J59" i="22"/>
  <c r="I9" i="21"/>
  <c r="H30" i="21"/>
  <c r="H85" i="19"/>
  <c r="I83" i="19"/>
  <c r="H39" i="13"/>
  <c r="I41" i="19"/>
  <c r="I40" i="19" s="1"/>
  <c r="I69" i="22"/>
  <c r="I50" i="13"/>
  <c r="H78" i="22"/>
  <c r="J14" i="19"/>
  <c r="J80" i="13"/>
  <c r="I125" i="22"/>
  <c r="H21" i="19"/>
  <c r="J43" i="22"/>
  <c r="H17" i="13"/>
  <c r="H88" i="19"/>
  <c r="H27" i="13"/>
  <c r="I47" i="19"/>
  <c r="I46" i="19" s="1"/>
  <c r="H31" i="19"/>
  <c r="H115" i="22"/>
  <c r="I62" i="22"/>
  <c r="I61" i="22" s="1"/>
  <c r="H36" i="22"/>
  <c r="I88" i="19"/>
  <c r="H19" i="19"/>
  <c r="I16" i="13"/>
  <c r="I66" i="19"/>
  <c r="I65" i="19" s="1"/>
  <c r="J30" i="22"/>
  <c r="I80" i="19"/>
  <c r="H82" i="13"/>
  <c r="I94" i="22"/>
  <c r="I136" i="22"/>
  <c r="H81" i="13"/>
  <c r="H117" i="22"/>
  <c r="H116" i="22" s="1"/>
  <c r="I47" i="21"/>
  <c r="H64" i="19"/>
  <c r="H63" i="19" s="1"/>
  <c r="J74" i="13"/>
  <c r="H85" i="22"/>
  <c r="I69" i="13"/>
  <c r="H39" i="19"/>
  <c r="H38" i="19" s="1"/>
  <c r="J33" i="19"/>
  <c r="H132" i="22"/>
  <c r="H125" i="22"/>
  <c r="I133" i="22"/>
  <c r="J119" i="22"/>
  <c r="I119" i="22"/>
  <c r="J32" i="22"/>
  <c r="I135" i="22"/>
  <c r="H9" i="13"/>
  <c r="I46" i="21"/>
  <c r="J16" i="19"/>
  <c r="I147" i="22"/>
  <c r="J93" i="22"/>
  <c r="J45" i="22"/>
  <c r="H62" i="22"/>
  <c r="H78" i="13"/>
  <c r="I9" i="19"/>
  <c r="I8" i="19" s="1"/>
  <c r="I74" i="22"/>
  <c r="J146" i="22"/>
  <c r="I43" i="13"/>
  <c r="J112" i="22"/>
  <c r="H97" i="22"/>
  <c r="J133" i="22"/>
  <c r="I78" i="22"/>
  <c r="J123" i="22"/>
  <c r="I93" i="19"/>
  <c r="I92" i="19" s="1"/>
  <c r="J26" i="21"/>
  <c r="I26" i="19"/>
  <c r="I25" i="19" s="1"/>
  <c r="H74" i="13"/>
  <c r="J93" i="19"/>
  <c r="J92" i="19" s="1"/>
  <c r="H24" i="22"/>
  <c r="H137" i="22"/>
  <c r="J80" i="19"/>
  <c r="H59" i="22"/>
  <c r="H84" i="13"/>
  <c r="I38" i="22"/>
  <c r="H88" i="13"/>
  <c r="I88" i="13"/>
  <c r="J64" i="13"/>
  <c r="I43" i="19"/>
  <c r="I42" i="19" s="1"/>
  <c r="I59" i="22"/>
  <c r="J62" i="13"/>
  <c r="H57" i="22"/>
  <c r="J87" i="19"/>
  <c r="I79" i="19"/>
  <c r="I78" i="19" s="1"/>
  <c r="H147" i="22"/>
  <c r="I45" i="13"/>
  <c r="I44" i="22"/>
  <c r="I122" i="22"/>
  <c r="H49" i="21"/>
  <c r="H48" i="21" s="1"/>
  <c r="H62" i="13"/>
  <c r="H90" i="22"/>
  <c r="J50" i="19"/>
  <c r="J14" i="21"/>
  <c r="H58" i="19"/>
  <c r="I120" i="22"/>
  <c r="J39" i="19"/>
  <c r="J38" i="19" s="1"/>
  <c r="J51" i="22"/>
  <c r="H74" i="22"/>
  <c r="J83" i="13"/>
  <c r="I80" i="13"/>
  <c r="I45" i="22"/>
  <c r="I54" i="22"/>
  <c r="I27" i="13"/>
  <c r="I38" i="21"/>
  <c r="H55" i="13"/>
  <c r="I93" i="22"/>
  <c r="H50" i="13"/>
  <c r="J74" i="19"/>
  <c r="J62" i="19"/>
  <c r="J61" i="19" s="1"/>
  <c r="J60" i="13"/>
  <c r="J53" i="22"/>
  <c r="J52" i="22" s="1"/>
  <c r="I111" i="22"/>
  <c r="H18" i="21"/>
  <c r="H35" i="22"/>
  <c r="I71" i="22"/>
  <c r="I70" i="22" s="1"/>
  <c r="I45" i="21"/>
  <c r="H29" i="19"/>
  <c r="J128" i="22"/>
  <c r="I83" i="22"/>
  <c r="J39" i="13"/>
  <c r="J25" i="13"/>
  <c r="I74" i="19"/>
  <c r="H31" i="13"/>
  <c r="J45" i="19"/>
  <c r="J44" i="19" s="1"/>
  <c r="I23" i="22"/>
  <c r="I62" i="19"/>
  <c r="I61" i="19" s="1"/>
  <c r="H43" i="19"/>
  <c r="H42" i="19" s="1"/>
  <c r="H56" i="19"/>
  <c r="H14" i="21"/>
  <c r="J27" i="13"/>
  <c r="I71" i="13"/>
  <c r="I23" i="13"/>
  <c r="H79" i="19"/>
  <c r="H20" i="22"/>
  <c r="I51" i="22"/>
  <c r="H23" i="22"/>
  <c r="J36" i="22"/>
  <c r="I50" i="19"/>
  <c r="H93" i="22"/>
  <c r="J81" i="13"/>
  <c r="I20" i="19"/>
  <c r="J65" i="22"/>
  <c r="J74" i="22"/>
  <c r="H18" i="22"/>
  <c r="J85" i="22"/>
  <c r="H50" i="19"/>
  <c r="I87" i="19"/>
  <c r="I22" i="13"/>
  <c r="I15" i="13"/>
  <c r="I75" i="22"/>
  <c r="J34" i="22"/>
  <c r="J19" i="19"/>
  <c r="I114" i="22"/>
  <c r="H37" i="21"/>
  <c r="H135" i="22"/>
  <c r="H74" i="19"/>
  <c r="H90" i="13"/>
  <c r="H40" i="21"/>
  <c r="J22" i="19"/>
  <c r="H71" i="22"/>
  <c r="J52" i="19"/>
  <c r="J51" i="19" s="1"/>
  <c r="I70" i="19"/>
  <c r="I69" i="19" s="1"/>
  <c r="J21" i="13"/>
  <c r="I87" i="13"/>
  <c r="J15" i="22"/>
  <c r="H22" i="19"/>
  <c r="J84" i="13"/>
  <c r="I14" i="19"/>
  <c r="J77" i="13"/>
  <c r="H10" i="19"/>
  <c r="I87" i="22"/>
  <c r="H66" i="19"/>
  <c r="H65" i="19" s="1"/>
  <c r="I129" i="22"/>
  <c r="I137" i="22"/>
  <c r="I32" i="22"/>
  <c r="J147" i="22"/>
  <c r="H60" i="13"/>
  <c r="H68" i="19"/>
  <c r="H67" i="19" s="1"/>
  <c r="I11" i="13"/>
  <c r="I20" i="21"/>
  <c r="J41" i="19"/>
  <c r="J40" i="19" s="1"/>
  <c r="J49" i="21"/>
  <c r="J48" i="21" s="1"/>
  <c r="I24" i="19"/>
  <c r="H53" i="19"/>
  <c r="J55" i="13"/>
  <c r="I20" i="22"/>
  <c r="J132" i="22"/>
  <c r="I35" i="13"/>
  <c r="H105" i="22"/>
  <c r="J83" i="19"/>
  <c r="H96" i="22"/>
  <c r="H90" i="19"/>
  <c r="J117" i="22"/>
  <c r="J116" i="22" s="1"/>
  <c r="I84" i="22"/>
  <c r="H24" i="19"/>
  <c r="J81" i="22"/>
  <c r="I57" i="22"/>
  <c r="I24" i="22"/>
  <c r="J32" i="19"/>
  <c r="I138" i="22"/>
  <c r="H102" i="22"/>
  <c r="J22" i="13"/>
  <c r="J31" i="22"/>
  <c r="J120" i="22"/>
  <c r="H87" i="19"/>
  <c r="I30" i="19"/>
  <c r="I105" i="22"/>
  <c r="H45" i="22"/>
  <c r="I58" i="13"/>
  <c r="H119" i="22"/>
  <c r="J144" i="22"/>
  <c r="I26" i="22"/>
  <c r="H103" i="22"/>
  <c r="I28" i="21"/>
  <c r="J17" i="13"/>
  <c r="I9" i="13"/>
  <c r="H120" i="22"/>
  <c r="I52" i="19"/>
  <c r="H44" i="21"/>
  <c r="J85" i="13"/>
  <c r="I41" i="13"/>
  <c r="J60" i="19"/>
  <c r="J59" i="19" s="1"/>
  <c r="H16" i="13"/>
  <c r="H71" i="13"/>
  <c r="I96" i="22"/>
  <c r="I103" i="22"/>
  <c r="I25" i="21"/>
  <c r="J28" i="21"/>
  <c r="J35" i="13"/>
  <c r="I33" i="19"/>
  <c r="H43" i="22"/>
  <c r="J43" i="19"/>
  <c r="J42" i="19" s="1"/>
  <c r="H16" i="22"/>
  <c r="J57" i="19"/>
  <c r="H49" i="19"/>
  <c r="J125" i="22"/>
  <c r="I37" i="19"/>
  <c r="I36" i="19" s="1"/>
  <c r="J16" i="13"/>
  <c r="J135" i="22"/>
  <c r="H57" i="19"/>
  <c r="H100" i="22"/>
  <c r="J82" i="19"/>
  <c r="J40" i="21"/>
  <c r="H123" i="22"/>
  <c r="I86" i="19"/>
  <c r="H45" i="19"/>
  <c r="H44" i="19" s="1"/>
  <c r="H47" i="19"/>
  <c r="H46" i="19" s="1"/>
  <c r="H128" i="22"/>
  <c r="H45" i="21"/>
  <c r="I19" i="22"/>
  <c r="J27" i="22"/>
  <c r="I39" i="19"/>
  <c r="I38" i="19" s="1"/>
  <c r="I39" i="13"/>
  <c r="J46" i="21"/>
  <c r="H32" i="22"/>
  <c r="J111" i="22"/>
  <c r="J91" i="22"/>
  <c r="I37" i="13"/>
  <c r="H47" i="22"/>
  <c r="H46" i="22" s="1"/>
  <c r="J109" i="22"/>
  <c r="H50" i="22"/>
  <c r="I36" i="21"/>
  <c r="J32" i="21"/>
  <c r="H99" i="22"/>
  <c r="H29" i="13"/>
  <c r="J10" i="21"/>
  <c r="J102" i="22"/>
  <c r="J138" i="22"/>
  <c r="I21" i="13"/>
  <c r="H83" i="19"/>
  <c r="H114" i="22"/>
  <c r="J83" i="22"/>
  <c r="I31" i="21"/>
  <c r="J73" i="19"/>
  <c r="I44" i="21"/>
  <c r="I12" i="22"/>
  <c r="H82" i="19"/>
  <c r="J24" i="22"/>
  <c r="I98" i="22" l="1"/>
  <c r="J64" i="22"/>
  <c r="I51" i="19"/>
  <c r="I104" i="22"/>
  <c r="J110" i="22"/>
  <c r="H127" i="22"/>
  <c r="H89" i="19"/>
  <c r="I110" i="22"/>
  <c r="H8" i="13"/>
  <c r="J58" i="22"/>
  <c r="H67" i="22"/>
  <c r="H73" i="22"/>
  <c r="I95" i="22"/>
  <c r="I8" i="21"/>
  <c r="H139" i="22"/>
  <c r="H70" i="22"/>
  <c r="J75" i="19"/>
  <c r="H49" i="22"/>
  <c r="I124" i="22"/>
  <c r="H101" i="22"/>
  <c r="J37" i="22"/>
  <c r="H58" i="22"/>
  <c r="H113" i="22"/>
  <c r="H95" i="22"/>
  <c r="H142" i="22"/>
  <c r="I73" i="22"/>
  <c r="J18" i="19"/>
  <c r="I58" i="22"/>
  <c r="I8" i="22"/>
  <c r="J42" i="22"/>
  <c r="H104" i="22"/>
  <c r="J98" i="22"/>
  <c r="H48" i="19"/>
  <c r="I86" i="22"/>
  <c r="H13" i="21"/>
  <c r="H131" i="22"/>
  <c r="I76" i="22"/>
  <c r="J73" i="22"/>
  <c r="H89" i="22"/>
  <c r="J72" i="19"/>
  <c r="H124" i="22"/>
  <c r="J139" i="22"/>
  <c r="J17" i="22"/>
  <c r="J134" i="22"/>
  <c r="J107" i="22"/>
  <c r="I79" i="22"/>
  <c r="H64" i="22"/>
  <c r="H121" i="22"/>
  <c r="J79" i="22"/>
  <c r="I64" i="22"/>
  <c r="J101" i="22"/>
  <c r="I24" i="21"/>
  <c r="J131" i="22"/>
  <c r="H134" i="22"/>
  <c r="H92" i="22"/>
  <c r="J48" i="19"/>
  <c r="I55" i="22"/>
  <c r="J121" i="22"/>
  <c r="J8" i="13"/>
  <c r="I139" i="22"/>
  <c r="H110" i="22"/>
  <c r="I37" i="22"/>
  <c r="H118" i="22"/>
  <c r="I92" i="22"/>
  <c r="J145" i="22"/>
  <c r="H29" i="21"/>
  <c r="H24" i="21"/>
  <c r="I52" i="22"/>
  <c r="H37" i="22"/>
  <c r="I33" i="22"/>
  <c r="I13" i="13"/>
  <c r="H25" i="22"/>
  <c r="H13" i="13"/>
  <c r="J34" i="21"/>
  <c r="I121" i="22"/>
  <c r="I13" i="21"/>
  <c r="J21" i="22"/>
  <c r="H8" i="21"/>
  <c r="H82" i="22"/>
  <c r="H52" i="22"/>
  <c r="H78" i="19"/>
  <c r="H29" i="22"/>
  <c r="H86" i="22"/>
  <c r="J70" i="22"/>
  <c r="H54" i="19"/>
  <c r="J27" i="19"/>
  <c r="I21" i="22"/>
  <c r="I19" i="13"/>
  <c r="H16" i="21"/>
  <c r="H51" i="19"/>
  <c r="J61" i="22"/>
  <c r="I18" i="19"/>
  <c r="I54" i="19"/>
  <c r="J89" i="22"/>
  <c r="I34" i="21"/>
  <c r="I13" i="22"/>
  <c r="J104" i="22"/>
  <c r="H19" i="13"/>
  <c r="J78" i="19"/>
  <c r="J95" i="22"/>
  <c r="I42" i="22"/>
  <c r="I107" i="22"/>
  <c r="H145" i="22"/>
  <c r="J81" i="19"/>
  <c r="I48" i="19"/>
  <c r="H27" i="19"/>
  <c r="J82" i="22"/>
  <c r="J33" i="22"/>
  <c r="I16" i="21"/>
  <c r="J13" i="19"/>
  <c r="H98" i="22"/>
  <c r="I13" i="19"/>
  <c r="H17" i="22"/>
  <c r="J24" i="21"/>
  <c r="H76" i="22"/>
  <c r="H42" i="22"/>
  <c r="I134" i="22"/>
  <c r="H107" i="22"/>
  <c r="I46" i="22"/>
  <c r="J89" i="19"/>
  <c r="H75" i="19"/>
  <c r="H61" i="22"/>
  <c r="I67" i="22"/>
  <c r="J46" i="22"/>
  <c r="J29" i="21"/>
  <c r="J49" i="22"/>
  <c r="I89" i="22"/>
  <c r="I29" i="22"/>
  <c r="J8" i="21"/>
  <c r="J142" i="22"/>
  <c r="J54" i="19"/>
  <c r="I145" i="22"/>
  <c r="H55" i="22"/>
  <c r="I72" i="19"/>
  <c r="I113" i="22"/>
  <c r="I8" i="13"/>
  <c r="I131" i="22"/>
  <c r="I82" i="22"/>
  <c r="H21" i="22"/>
  <c r="J127" i="22"/>
  <c r="J13" i="21"/>
  <c r="I118" i="22"/>
  <c r="I81" i="19"/>
  <c r="J86" i="22"/>
  <c r="H72" i="19"/>
  <c r="I17" i="22"/>
  <c r="I49" i="22"/>
  <c r="H79" i="22"/>
  <c r="J13" i="22"/>
  <c r="I29" i="21"/>
  <c r="J8" i="22"/>
  <c r="I101" i="22"/>
  <c r="I75" i="19"/>
  <c r="J67" i="22"/>
  <c r="I142" i="22"/>
  <c r="H18" i="19"/>
  <c r="H81" i="19"/>
  <c r="J124" i="22"/>
  <c r="I25" i="22"/>
  <c r="J92" i="22"/>
  <c r="J118" i="22"/>
  <c r="H8" i="22"/>
  <c r="J113" i="22"/>
  <c r="J76" i="22"/>
  <c r="I27" i="19"/>
  <c r="J25" i="22"/>
  <c r="H13" i="22"/>
  <c r="J13" i="13"/>
  <c r="H13" i="19"/>
  <c r="H8" i="19"/>
  <c r="I89" i="19"/>
  <c r="J19" i="13"/>
  <c r="H33" i="22"/>
  <c r="I127" i="22"/>
  <c r="J29" i="22"/>
  <c r="J16" i="21"/>
  <c r="H34" i="21"/>
  <c r="H7" i="21" l="1"/>
  <c r="J7" i="19"/>
  <c r="I7" i="22"/>
  <c r="H7" i="22"/>
  <c r="I7" i="21"/>
  <c r="I7" i="19"/>
  <c r="O19" i="13"/>
  <c r="N19" i="13"/>
  <c r="Q19" i="13"/>
  <c r="P19" i="13"/>
  <c r="H7" i="19"/>
  <c r="Q13" i="13"/>
  <c r="N13" i="13"/>
  <c r="P13" i="13"/>
  <c r="O13" i="13"/>
  <c r="J7" i="22"/>
  <c r="J7" i="21"/>
  <c r="N16" i="21" l="1"/>
  <c r="N63" i="19"/>
  <c r="N13" i="19"/>
  <c r="P46" i="19"/>
  <c r="O7" i="13"/>
  <c r="P31" i="19"/>
  <c r="N81" i="19"/>
  <c r="O29" i="19"/>
  <c r="P72" i="19"/>
  <c r="N7" i="13"/>
  <c r="N44" i="19"/>
  <c r="Q29" i="19"/>
  <c r="P78" i="19"/>
  <c r="N33" i="19"/>
  <c r="P81" i="19"/>
  <c r="P51" i="19"/>
  <c r="Q7" i="13"/>
  <c r="N46" i="19"/>
  <c r="Q92" i="19"/>
  <c r="Q67" i="19"/>
  <c r="N61" i="19"/>
  <c r="Q51" i="19"/>
  <c r="P18" i="19"/>
  <c r="P61" i="19"/>
  <c r="P27" i="19"/>
  <c r="N51" i="19"/>
  <c r="Q69" i="19"/>
  <c r="N92" i="19"/>
  <c r="O42" i="19"/>
  <c r="N27" i="19"/>
  <c r="Q59" i="19"/>
  <c r="N36" i="19"/>
  <c r="O92" i="19"/>
  <c r="O75" i="19"/>
  <c r="P89" i="19"/>
  <c r="N69" i="19"/>
  <c r="Q31" i="19"/>
  <c r="O36" i="19"/>
  <c r="P92" i="19"/>
  <c r="O13" i="19"/>
  <c r="Q63" i="19"/>
  <c r="Q81" i="19"/>
  <c r="N54" i="19"/>
  <c r="Q78" i="19"/>
  <c r="P36" i="19"/>
  <c r="O27" i="19"/>
  <c r="O78" i="19"/>
  <c r="Q61" i="19"/>
  <c r="O18" i="19"/>
  <c r="P54" i="19"/>
  <c r="P48" i="19"/>
  <c r="O65" i="19"/>
  <c r="O54" i="19"/>
  <c r="Q65" i="19"/>
  <c r="N25" i="19"/>
  <c r="O61" i="19"/>
  <c r="Q89" i="19"/>
  <c r="Q18" i="19"/>
  <c r="P59" i="19"/>
  <c r="Q36" i="19"/>
  <c r="O40" i="19"/>
  <c r="P13" i="21"/>
  <c r="Q29" i="21"/>
  <c r="P16" i="21"/>
  <c r="O39" i="21"/>
  <c r="O29" i="21"/>
  <c r="P29" i="21"/>
  <c r="Q48" i="21"/>
  <c r="Q13" i="21"/>
  <c r="Q34" i="21"/>
  <c r="N48" i="21"/>
  <c r="O34" i="21"/>
  <c r="O48" i="21"/>
  <c r="O21" i="21"/>
  <c r="O16" i="21"/>
  <c r="P39" i="21"/>
  <c r="Q39" i="21"/>
  <c r="P34" i="21"/>
  <c r="N21" i="21"/>
  <c r="N29" i="21"/>
  <c r="Q21" i="21"/>
  <c r="N34" i="21"/>
  <c r="O13" i="21"/>
  <c r="N24" i="21"/>
  <c r="N39" i="21"/>
  <c r="O24" i="21"/>
  <c r="N13" i="21"/>
  <c r="P21" i="21"/>
  <c r="P48" i="21"/>
  <c r="Q16" i="21"/>
  <c r="Q24" i="21"/>
  <c r="P24" i="21"/>
  <c r="O31" i="19"/>
  <c r="Q33" i="19"/>
  <c r="O46" i="19"/>
  <c r="Q75" i="19"/>
  <c r="N31" i="19"/>
  <c r="P40" i="19"/>
  <c r="Q38" i="19"/>
  <c r="P25" i="19"/>
  <c r="O44" i="19"/>
  <c r="N59" i="19"/>
  <c r="N42" i="19"/>
  <c r="N29" i="19"/>
  <c r="O67" i="19"/>
  <c r="Q46" i="19"/>
  <c r="O107" i="22"/>
  <c r="Q55" i="22"/>
  <c r="N58" i="22"/>
  <c r="O55" i="22"/>
  <c r="Q89" i="22"/>
  <c r="O70" i="22"/>
  <c r="P104" i="22"/>
  <c r="P33" i="22"/>
  <c r="O86" i="22"/>
  <c r="P49" i="22"/>
  <c r="P113" i="22"/>
  <c r="O25" i="22"/>
  <c r="O131" i="22"/>
  <c r="P142" i="22"/>
  <c r="N67" i="22"/>
  <c r="N142" i="22"/>
  <c r="P70" i="22"/>
  <c r="Q124" i="22"/>
  <c r="N49" i="22"/>
  <c r="P58" i="22"/>
  <c r="O64" i="22"/>
  <c r="O101" i="22"/>
  <c r="Q49" i="22"/>
  <c r="N46" i="22"/>
  <c r="Q33" i="22"/>
  <c r="Q46" i="22"/>
  <c r="N29" i="22"/>
  <c r="Q98" i="22"/>
  <c r="N21" i="22"/>
  <c r="O73" i="22"/>
  <c r="N33" i="22"/>
  <c r="P52" i="22"/>
  <c r="Q145" i="22"/>
  <c r="Q107" i="22"/>
  <c r="P134" i="22"/>
  <c r="P55" i="22"/>
  <c r="N121" i="22"/>
  <c r="Q37" i="22"/>
  <c r="Q118" i="22"/>
  <c r="P21" i="22"/>
  <c r="N116" i="22"/>
  <c r="O21" i="22"/>
  <c r="Q127" i="22"/>
  <c r="N70" i="22"/>
  <c r="Q25" i="22"/>
  <c r="O79" i="22"/>
  <c r="P145" i="22"/>
  <c r="N95" i="22"/>
  <c r="O127" i="22"/>
  <c r="P92" i="22"/>
  <c r="N13" i="22"/>
  <c r="N86" i="22"/>
  <c r="P82" i="22"/>
  <c r="N17" i="22"/>
  <c r="N55" i="22"/>
  <c r="Q139" i="22"/>
  <c r="O118" i="22"/>
  <c r="Q101" i="22"/>
  <c r="O92" i="22"/>
  <c r="Q73" i="22"/>
  <c r="Q82" i="22"/>
  <c r="P13" i="22"/>
  <c r="O67" i="22"/>
  <c r="O98" i="22"/>
  <c r="O29" i="22"/>
  <c r="N131" i="22"/>
  <c r="O61" i="22"/>
  <c r="N73" i="22"/>
  <c r="O116" i="22"/>
  <c r="P131" i="22"/>
  <c r="N124" i="22"/>
  <c r="Q17" i="22"/>
  <c r="N92" i="22"/>
  <c r="N52" i="22"/>
  <c r="P76" i="22"/>
  <c r="O58" i="22"/>
  <c r="P9" i="22"/>
  <c r="N134" i="22"/>
  <c r="Q142" i="22"/>
  <c r="O13" i="22"/>
  <c r="O82" i="22"/>
  <c r="P25" i="22"/>
  <c r="N127" i="22"/>
  <c r="N104" i="22"/>
  <c r="O76" i="22"/>
  <c r="P67" i="22"/>
  <c r="O46" i="22"/>
  <c r="O134" i="22"/>
  <c r="P101" i="22"/>
  <c r="P86" i="22"/>
  <c r="P46" i="22"/>
  <c r="O124" i="22"/>
  <c r="Q61" i="22"/>
  <c r="N9" i="22"/>
  <c r="P61" i="22"/>
  <c r="N101" i="22"/>
  <c r="N89" i="22"/>
  <c r="Q116" i="22"/>
  <c r="P73" i="22"/>
  <c r="O121" i="22"/>
  <c r="Q58" i="22"/>
  <c r="N37" i="22"/>
  <c r="O104" i="22"/>
  <c r="P29" i="22"/>
  <c r="Q131" i="22"/>
  <c r="Q95" i="22"/>
  <c r="Q13" i="22"/>
  <c r="N118" i="22"/>
  <c r="Q42" i="22"/>
  <c r="O110" i="22"/>
  <c r="N42" i="22"/>
  <c r="N145" i="22"/>
  <c r="N82" i="22"/>
  <c r="Q104" i="22"/>
  <c r="O9" i="22"/>
  <c r="P42" i="22"/>
  <c r="P37" i="22"/>
  <c r="P127" i="22"/>
  <c r="N79" i="22"/>
  <c r="P139" i="22"/>
  <c r="N110" i="22"/>
  <c r="Q64" i="22"/>
  <c r="O139" i="22"/>
  <c r="Q110" i="22"/>
  <c r="O37" i="22"/>
  <c r="N25" i="22"/>
  <c r="N139" i="22"/>
  <c r="P98" i="22"/>
  <c r="Q113" i="22"/>
  <c r="P121" i="22"/>
  <c r="O113" i="22"/>
  <c r="O52" i="22"/>
  <c r="N107" i="22"/>
  <c r="Q92" i="22"/>
  <c r="P79" i="22"/>
  <c r="O17" i="22"/>
  <c r="N64" i="22"/>
  <c r="O42" i="22"/>
  <c r="O89" i="22"/>
  <c r="O33" i="22"/>
  <c r="N61" i="22"/>
  <c r="Q86" i="22"/>
  <c r="Q67" i="22"/>
  <c r="Q121" i="22"/>
  <c r="O49" i="22"/>
  <c r="Q52" i="22"/>
  <c r="P110" i="22"/>
  <c r="O95" i="22"/>
  <c r="P89" i="22"/>
  <c r="Q79" i="22"/>
  <c r="P17" i="22"/>
  <c r="P116" i="22"/>
  <c r="O142" i="22"/>
  <c r="Q76" i="22"/>
  <c r="Q29" i="22"/>
  <c r="P95" i="22"/>
  <c r="P107" i="22"/>
  <c r="O145" i="22"/>
  <c r="Q134" i="22"/>
  <c r="N98" i="22"/>
  <c r="N113" i="22"/>
  <c r="Q9" i="22"/>
  <c r="Q21" i="22"/>
  <c r="P118" i="22"/>
  <c r="Q70" i="22"/>
  <c r="P64" i="22"/>
  <c r="P124" i="22"/>
  <c r="N76" i="22"/>
  <c r="N18" i="19"/>
  <c r="Q54" i="19"/>
  <c r="O38" i="19"/>
  <c r="Q42" i="19"/>
  <c r="P42" i="19"/>
  <c r="Q25" i="19"/>
  <c r="O33" i="19"/>
  <c r="Q40" i="19"/>
  <c r="N78" i="19"/>
  <c r="N40" i="19"/>
  <c r="Q27" i="19"/>
  <c r="N89" i="19"/>
  <c r="P44" i="19"/>
  <c r="P63" i="19"/>
  <c r="P13" i="19"/>
  <c r="P67" i="19"/>
  <c r="P65" i="19"/>
  <c r="Q13" i="19"/>
  <c r="P38" i="19"/>
  <c r="P75" i="19"/>
  <c r="Q48" i="19"/>
  <c r="N67" i="19"/>
  <c r="O51" i="19"/>
  <c r="O81" i="19"/>
  <c r="N75" i="19"/>
  <c r="N48" i="19"/>
  <c r="O59" i="19"/>
  <c r="N65" i="19"/>
  <c r="P7" i="13"/>
  <c r="O63" i="19"/>
  <c r="O25" i="19"/>
  <c r="P33" i="19"/>
  <c r="N72" i="19"/>
  <c r="Q44" i="19"/>
  <c r="Q72" i="19"/>
  <c r="O72" i="19"/>
  <c r="O89" i="19"/>
  <c r="O69" i="19"/>
  <c r="N38" i="19"/>
  <c r="P69" i="19"/>
  <c r="O48" i="19"/>
  <c r="P29" i="19"/>
  <c r="Q7" i="21" l="1"/>
  <c r="P7" i="21"/>
  <c r="N7" i="21"/>
  <c r="O7" i="21"/>
  <c r="N7" i="19"/>
  <c r="Q7" i="19"/>
  <c r="Q7" i="22"/>
  <c r="P7" i="22"/>
  <c r="O7" i="22"/>
  <c r="P7" i="19"/>
  <c r="N7" i="22"/>
  <c r="O7" i="1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<sst xmlns="http://schemas.openxmlformats.org/spreadsheetml/2006/main" count="1948" uniqueCount="587">
  <si>
    <t>Small</t>
  </si>
  <si>
    <t>Med</t>
  </si>
  <si>
    <t>Large</t>
  </si>
  <si>
    <t>JT/SB Review</t>
  </si>
  <si>
    <t>JW review</t>
  </si>
  <si>
    <t>SOW</t>
  </si>
  <si>
    <t>PM</t>
  </si>
  <si>
    <t>App Cons</t>
  </si>
  <si>
    <t>Sys Cons</t>
  </si>
  <si>
    <t>Tech Cons</t>
  </si>
  <si>
    <t xml:space="preserve">Disclaimer/Terms needed? (Y/N) </t>
  </si>
  <si>
    <t>HRS Sign Off</t>
  </si>
  <si>
    <t>Define</t>
  </si>
  <si>
    <t>Core SO</t>
  </si>
  <si>
    <t>Customer Questions</t>
  </si>
  <si>
    <t>SO Net New - Cloud Services (no -add on modules)</t>
  </si>
  <si>
    <t>Yes</t>
  </si>
  <si>
    <t>Small - no conversion, Med - Conversion, Multiple Branches and Under Two Locations Large - &gt; 2 Locations, Multiple Branches or Databases and Conversion</t>
  </si>
  <si>
    <t>SO Net New - On Prem (no -add on modules)</t>
  </si>
  <si>
    <t>Small - no conversion, only AR functions being utilized; Med - Conversion, Multiple Branches and Under Two Locations Large - &gt; 2 Locations, Multiple Branches or Databases and Conversion</t>
  </si>
  <si>
    <t>Net New Conversion</t>
  </si>
  <si>
    <t>Small - customer extracts data from existing systems, customer fills in staging doc and Bold scripts in SO for up to 3 data passes
Med - customer extracts data from existing systems, Bold scripts in staging doc and Bold scripts in SO for up to 3 data passes
Large - Bold extracts data from existing systems, customer fills in staging doc and Bold scripts in SO for up to  4+  data passes</t>
  </si>
  <si>
    <t>Dashboard</t>
  </si>
  <si>
    <t>Small - Install Application</t>
  </si>
  <si>
    <t xml:space="preserve">Forte Integration (EFT) </t>
  </si>
  <si>
    <t>Small - existing Forte, new merchant account Med - net new to Forte, Large - net new to Forte and transfer of tokens</t>
  </si>
  <si>
    <t>ADI Integration</t>
  </si>
  <si>
    <t>S,M,L - Net New ADI Integration</t>
  </si>
  <si>
    <t>WeSuite Integration</t>
  </si>
  <si>
    <t>S,M,L - Net New WeSuite Integration</t>
  </si>
  <si>
    <t xml:space="preserve">Sebis Integration </t>
  </si>
  <si>
    <t xml:space="preserve">S,M,L - Net New Sebis </t>
  </si>
  <si>
    <t>SO Modules*</t>
  </si>
  <si>
    <t>*Assumes all modules pick up API and upgrade hours when needed</t>
  </si>
  <si>
    <t>Sedona X Mobile - Net New</t>
  </si>
  <si>
    <t xml:space="preserve">Small - license adds only, Med - net new user 1 location, Large - </t>
  </si>
  <si>
    <t>Sedona-X Mobile App - FSU Migration</t>
  </si>
  <si>
    <t>SalesAutomation</t>
  </si>
  <si>
    <t>Small - license only, Med - new addon</t>
  </si>
  <si>
    <t xml:space="preserve">eForms </t>
  </si>
  <si>
    <t xml:space="preserve">Time and Attendance </t>
  </si>
  <si>
    <t xml:space="preserve">SedonaWeb 2.0 </t>
  </si>
  <si>
    <t>Small - net new, no API 2.0 installed Medium - migration and/or needs training</t>
  </si>
  <si>
    <t>API 2.0 - Full Version</t>
  </si>
  <si>
    <t>Small - limited and hosted, medium - on prem</t>
  </si>
  <si>
    <t>API 2.0 - Limited Version</t>
  </si>
  <si>
    <t>Sedona Sync</t>
  </si>
  <si>
    <t xml:space="preserve">Small - 1 instance, 4 events activated, basic training, medium - multiple branches or databases, 4+ events activated (charge per activation of event), Large - Activation of servnice notifications, multiple db and branches, multiple db connections </t>
  </si>
  <si>
    <t>FireNSpec</t>
  </si>
  <si>
    <t>No</t>
  </si>
  <si>
    <t>Small - 1 database, API 2.0 installed, Secret Code</t>
  </si>
  <si>
    <t>SO-Manitou Integration</t>
  </si>
  <si>
    <t>NOTE: Even if integration is included for free on certain versions, we need to pick the product so that the labor hours come over</t>
  </si>
  <si>
    <t>SO - Stages Integration</t>
  </si>
  <si>
    <t>SO - CMS Integration</t>
  </si>
  <si>
    <t>SedonaDocs</t>
  </si>
  <si>
    <t>Small - Application takes 30 seconds to activate then apply updated license key</t>
  </si>
  <si>
    <t>QuoteWorks Integration</t>
  </si>
  <si>
    <r>
      <rPr>
        <b/>
        <sz val="11"/>
        <color rgb="FF000000"/>
        <rFont val="Calibri"/>
        <family val="2"/>
      </rPr>
      <t>Small:</t>
    </r>
    <r>
      <rPr>
        <sz val="11"/>
        <color rgb="FF000000"/>
        <rFont val="Calibri"/>
        <family val="2"/>
      </rPr>
      <t xml:space="preserve"> License Add, 
</t>
    </r>
    <r>
      <rPr>
        <b/>
        <sz val="11"/>
        <color rgb="FF000000"/>
        <rFont val="Calibri"/>
        <family val="2"/>
      </rPr>
      <t xml:space="preserve">Med: </t>
    </r>
    <r>
      <rPr>
        <sz val="11"/>
        <color rgb="FF000000"/>
        <rFont val="Calibri"/>
        <family val="2"/>
      </rPr>
      <t>License Add, Integration Activation, QuoteValet Add</t>
    </r>
  </si>
  <si>
    <t>Services</t>
  </si>
  <si>
    <t>BPA - Comprehensive/Focused</t>
  </si>
  <si>
    <t>Small - Focused BPS
Medium - Comprehensive BPA
Large - Multiple Companies, Comprehensive BPA</t>
  </si>
  <si>
    <t>Cloud Migrations</t>
  </si>
  <si>
    <r>
      <rPr>
        <i/>
        <sz val="11"/>
        <color rgb="FF000000"/>
        <rFont val="Calibri"/>
        <family val="2"/>
      </rPr>
      <t xml:space="preserve">Need Calculator - Varies on modules, integrations, third party vendors and database size (Justin created working with IT already)
</t>
    </r>
    <r>
      <rPr>
        <sz val="11"/>
        <color rgb="FF000000"/>
        <rFont val="Calibri"/>
        <family val="2"/>
      </rPr>
      <t xml:space="preserve">Small - Only SedonaOffice and SedonaDocs, Medium- SedonaOffice, SedonaSync, SedonaWeb, or API and Forte Integration,  Large  - SedonaOffice, SedonaSync, SedonaWeb, or API and Forte Integration, WeSuite Integration, OPT and/or Vivid </t>
    </r>
  </si>
  <si>
    <t>Upgrades</t>
  </si>
  <si>
    <t>Med - no add on modules or integrations, Large - includes modules and/or integrations</t>
  </si>
  <si>
    <t>Acqusition Migrations</t>
  </si>
  <si>
    <t>Small - New Branch Setup in Master Database, 1 Data Source
Medium - New Branch Setup in Master Database, 2 - 3 Data Source
Large - New Branch Setup in Master Database, 4+ Data Source, Merging data with existing branch</t>
  </si>
  <si>
    <t>Test Upgrade</t>
  </si>
  <si>
    <t>Small - no add on modules or integrations, Med - includes modules and/or integrations, Large</t>
  </si>
  <si>
    <t>Forte Token Import (same for MG)</t>
  </si>
  <si>
    <t>Small - Forte migration, 1 MID
Medium - Forte Migration, Multiple Mids</t>
  </si>
  <si>
    <t>Reinstall</t>
  </si>
  <si>
    <t xml:space="preserve">Small - Only SedonaOffice, SedonaDocs no additional modules, Med - Add-on modules </t>
  </si>
  <si>
    <t>Managely</t>
  </si>
  <si>
    <t>Net New Managely</t>
  </si>
  <si>
    <t xml:space="preserve">Small - Only using AR, AP or GL
Medium - Using GL, Multiple Branches Setup  
Large - Using GL, Multiple Branches Setup, Enterprise </t>
  </si>
  <si>
    <t>Managely Conversion</t>
  </si>
  <si>
    <t>Small - customer extracts data from existing systems, customer fills in staging doc and Bold scripts in Managely for up to  2 data passes
Med - customer extracts data from existing systems, Bold scripts in staging doc and Bold scripts in Managely for up to 2 data passes
Large - Bold extracts data from existing systems, customer fills in staging doc and Bold scripts in Managely for up to  3 data passes</t>
  </si>
  <si>
    <t xml:space="preserve">AB &gt; Managely </t>
  </si>
  <si>
    <t>Small - 1 Source of AB, no additional data outside AB, not using AB GL
Med - Conversion, 1 Source of AB, Need GL configured in Mangely 
Large - Conversion, Up to 2 sources of data or 2 AlarmBilller Databases , Go-Live Resource</t>
  </si>
  <si>
    <t xml:space="preserve">SO &gt; Managely </t>
  </si>
  <si>
    <t>Never been done, need in</t>
  </si>
  <si>
    <t>Sedona X</t>
  </si>
  <si>
    <t xml:space="preserve">Small - License adds only, Med - Net New w/ Training </t>
  </si>
  <si>
    <t>Core Manitou</t>
  </si>
  <si>
    <t>On Prem Manitou Lite</t>
  </si>
  <si>
    <t>On Prem - Standard Bundle</t>
  </si>
  <si>
    <t>yes</t>
  </si>
  <si>
    <t>On Prem - Business Bundle</t>
  </si>
  <si>
    <t>On Prem - Premier Bundle</t>
  </si>
  <si>
    <t>On Prem - Enterprise Bundle</t>
  </si>
  <si>
    <t>Conversion (Tech Consulting)</t>
  </si>
  <si>
    <t>MCS - Standard Bundle</t>
  </si>
  <si>
    <t>MCS - Business Bundle</t>
  </si>
  <si>
    <t>MCS - Premier Bundle</t>
  </si>
  <si>
    <t>MCS - Enterprise Bundle</t>
  </si>
  <si>
    <t>MCS - PaaS</t>
  </si>
  <si>
    <t>Manitou Modules</t>
  </si>
  <si>
    <t>Universal Connector</t>
  </si>
  <si>
    <t>Small - comes with exisiting data maps library or custom data map required. Can be a required component for a video driver or added to an integration offering as the receiver.</t>
  </si>
  <si>
    <t>PBX Telephony (There is no part with this name)</t>
  </si>
  <si>
    <t>Standard Import Utility</t>
  </si>
  <si>
    <t>Small - Training is required and charged separately</t>
  </si>
  <si>
    <t>Autotext</t>
  </si>
  <si>
    <t>Small - Training and installation is required and charged separately. Requires SMS plan from integrated SMS provider.</t>
  </si>
  <si>
    <t>OpenVoice Inbound</t>
  </si>
  <si>
    <t>Med - Requires integration to Tadiran Aeonix. Voice for call can be Microsoft voice that comes with MS OS or Wave file</t>
  </si>
  <si>
    <t>BoldNet Mobile</t>
  </si>
  <si>
    <t>Small - Requires BoldNet. Unlimited users</t>
  </si>
  <si>
    <t>BoldNet</t>
  </si>
  <si>
    <t>Small - Training and installation is required and charged separately. Requires SQL Express (free version) and is installed in a DMZ.</t>
  </si>
  <si>
    <t>VCC - (Should be Video Driver)</t>
  </si>
  <si>
    <t>Small to Medium - May require different modules (UniversalConnector, XML Receiver Driver) to receive feeds. Training and Installation is required and charged separately. We should list or provide link to all exisiting video integrations and what is required.</t>
  </si>
  <si>
    <t>Bold NotifyMe</t>
  </si>
  <si>
    <t>High Availability</t>
  </si>
  <si>
    <t>We are no longer selling this and PdM is removing it.</t>
  </si>
  <si>
    <t>Stealth</t>
  </si>
  <si>
    <t>Small - Training and installation is required and charged separately. This can be a stand alone product. Requires SQL (Express or Standard Versions with appropriate number of CALs) that we can sell separately.</t>
  </si>
  <si>
    <t>Advanced Report Writer</t>
  </si>
  <si>
    <t>Small - Training and installation is required and charged separately. Custom reports created require this product to added to Manitou. NOT available in MCS offering.</t>
  </si>
  <si>
    <t>Manitou Cloud Services (not sure what this is)</t>
  </si>
  <si>
    <t>This is a whole different group of parts that are bundled together which vary in complexity.</t>
  </si>
  <si>
    <t>MCS - SaaS</t>
  </si>
  <si>
    <t>Med - Bold will start monthly recurring once Manitou is primary servers processing signals.</t>
  </si>
  <si>
    <t>OpenVoice Outbound</t>
  </si>
  <si>
    <t>Business Continuity Services</t>
  </si>
  <si>
    <t>Med - Installation and recurring is charged depending on number of accounts. Comes with DSC System IV receiver and additional receivers may be required and billed separately. There is a per daily activation charge of $3,000.</t>
  </si>
  <si>
    <t>Cloud Receiver</t>
  </si>
  <si>
    <t>Will create custom questions for this Module</t>
  </si>
  <si>
    <t>Med - Installation is charged separately. Comes with access to (get list of receivers from Shaun) alarm receivers. Requires customer to have contract with OneTel for teleco signaling. Requires VPN provided by Bold Group or CSS.</t>
  </si>
  <si>
    <t>Cloud Receiver Backup</t>
  </si>
  <si>
    <t>Med - Installation is charged separately. Comes with access to (get list of receivers from Shaun) alarm receivers. Requires customer to have contract with OneTel for teleco signaling. Requires VPN provided by Bold Group or CSS. Customer will be billed at a higher rate if Backup becomes Primary.</t>
  </si>
  <si>
    <t>Virtual Operator</t>
  </si>
  <si>
    <t>Small - Installation and training charged separately.</t>
  </si>
  <si>
    <t>PBX Cloud</t>
  </si>
  <si>
    <t>Small - Installation charged separately. Integration available with Total Connect???????????</t>
  </si>
  <si>
    <t>PBX Standard</t>
  </si>
  <si>
    <t>Small - Installation charged separately. Integration available with Tadiran Aeonix</t>
  </si>
  <si>
    <t>PBX Enterprise</t>
  </si>
  <si>
    <t>Med - Installation charged separately. Integration for TwoWayPlus and OpenVoice is sold separately.</t>
  </si>
  <si>
    <t>Voice Record</t>
  </si>
  <si>
    <t>Small - Installation and training charged separately. Intergration ONLY available with SecureVoice</t>
  </si>
  <si>
    <t>Warm Replication</t>
  </si>
  <si>
    <t>Med - Installation and training charged separately. SQL (Standard with CALs or Per Core Versions) is sold separately.</t>
  </si>
  <si>
    <t>Multi Replication</t>
  </si>
  <si>
    <t>Med - Installation and training charged separately. Comes with licensing for 3+ instances of Manitou. SQL (Standard with CALs or Per Core Versions) is sold separately.</t>
  </si>
  <si>
    <t>AccessPoint</t>
  </si>
  <si>
    <t>Med - Installation and training charged separately. Integration to specific Access Control (Lenel, Open Options, ask dev for others). May require another Bold product to receive signals.</t>
  </si>
  <si>
    <t>Location Services</t>
  </si>
  <si>
    <t>Small - Installation and training charged separately. Product is provided by Intrado. Comes with limit of 500 number of dips to Intrado database and $.25/dip after limit is exceeded.</t>
  </si>
  <si>
    <t>ASAP to PSAP</t>
  </si>
  <si>
    <t>Small - Installation, working with TMA and Training charged separately. Requires customer to work with TMA and specific AHJ.</t>
  </si>
  <si>
    <t>BoldTrak (1500 or Unlimited)</t>
  </si>
  <si>
    <t>Small - Installation and training charged separately. Requires BoldNet and other Bold Group receiving component (UniversalConnector, XML Receiver Driver, SDK) to receive signaling.</t>
  </si>
  <si>
    <t>Dealer Billing</t>
  </si>
  <si>
    <t>Enhanced Dealer Billing</t>
  </si>
  <si>
    <t>Small - Installation and training charged separately. Requires SedonaOffice to connect to Manitou. SDK is used to connect and we can give it to them for free IF THEY HAVE BoldNet.</t>
  </si>
  <si>
    <t>Software Developers Kit (MDK)</t>
  </si>
  <si>
    <t>Small - Requires BoldNet. Training could be sold separately.</t>
  </si>
  <si>
    <t>Remote FEP</t>
  </si>
  <si>
    <t>Small - Installation charged separately.</t>
  </si>
  <si>
    <t>SoloProtect</t>
  </si>
  <si>
    <t>I'm not sure if we still sell this?</t>
  </si>
  <si>
    <t>Training Gym Tier 1</t>
  </si>
  <si>
    <t>Small - Installation charged separately. SQL (Express or Standard with appropriate CALs) is sold separately.</t>
  </si>
  <si>
    <t>Training Gym Tier 2</t>
  </si>
  <si>
    <t>Med - Installation charged separately. SQL (Express or Standard with appropriate CALs) is sold separately.</t>
  </si>
  <si>
    <t>Training Gym Tier 3</t>
  </si>
  <si>
    <t>Large - Installation charged separately. SQL (Express or Standard with appropriate CALs) is sold separately.</t>
  </si>
  <si>
    <t>XML Receiver Driver</t>
  </si>
  <si>
    <t>Survey Question: "Is this for an existing or new integration?"</t>
  </si>
  <si>
    <t>Monitoring Group</t>
  </si>
  <si>
    <t>TwoWayPlus</t>
  </si>
  <si>
    <t>Med - Installation and training charged separately. Comes with 4 lines of TwoWay. Required to use with Tadiran Aeonix and PBX Enterprise (sold separately).</t>
  </si>
  <si>
    <t xml:space="preserve">TwoWayPlus - InstantConnect </t>
  </si>
  <si>
    <t>History Server</t>
  </si>
  <si>
    <t>Accounting Integration</t>
  </si>
  <si>
    <t>Hours could change after integration, check with Rocky.</t>
  </si>
  <si>
    <t xml:space="preserve">Small - SQL not included. </t>
  </si>
  <si>
    <t>Manitou to SedonaOffice</t>
  </si>
  <si>
    <t>Manitou to AlarmBiller</t>
  </si>
  <si>
    <t>I don't know what's needed for this.</t>
  </si>
  <si>
    <t>SIMS</t>
  </si>
  <si>
    <t>SIMS Net New</t>
  </si>
  <si>
    <t>NA</t>
  </si>
  <si>
    <t>SIMS 3 Receiver</t>
  </si>
  <si>
    <t>SIMS 3 for Windows</t>
  </si>
  <si>
    <t>Formwriter 3</t>
  </si>
  <si>
    <t>Small - brand new setup with basic reports, Med - 10-20 reports, Large - more than 20 reports</t>
  </si>
  <si>
    <t>iPocket Server</t>
  </si>
  <si>
    <t>Comserver 3</t>
  </si>
  <si>
    <t>SIMS Web 4 (IIS)</t>
  </si>
  <si>
    <t>SIMS Dispatch (IIS)</t>
  </si>
  <si>
    <t>Upgrade to SQL</t>
  </si>
  <si>
    <t>Vapor Paper</t>
  </si>
  <si>
    <t>Small (4 port), more than 4 is Large</t>
  </si>
  <si>
    <t>SIMS Overwatch</t>
  </si>
  <si>
    <t>SQL Mirroring</t>
  </si>
  <si>
    <t>Core Stages</t>
  </si>
  <si>
    <t>Stages Net New</t>
  </si>
  <si>
    <t>Stages Conversion</t>
  </si>
  <si>
    <t>Stages Parts/Modules</t>
  </si>
  <si>
    <t>Backstage</t>
  </si>
  <si>
    <t>Small - Can be physical 1U server or virtual.  Same amount of effort to deploy until a large number of hosts are being monitored .</t>
  </si>
  <si>
    <t>Network Navigator</t>
  </si>
  <si>
    <t>Hardware product. We need to discuss this since there are other ways to sell this product.</t>
  </si>
  <si>
    <t>Backstage and Network Nav MCS VPN</t>
  </si>
  <si>
    <t>Hardware product and Backstage can be virtual. Required together to meet UL configuration.</t>
  </si>
  <si>
    <t>stages Connect</t>
  </si>
  <si>
    <t xml:space="preserve">Hardware product preloaded and configured.  Virtual offerning VMWare or Hyper-V </t>
  </si>
  <si>
    <t>Virtual Communication Center</t>
  </si>
  <si>
    <t xml:space="preserve">Virtual appliances for BSM, Connect, IVR -- unlimited deployments , verify language in contracts. </t>
  </si>
  <si>
    <t>Chat Service</t>
  </si>
  <si>
    <t>Same effort to deploy Chat S, M, L</t>
  </si>
  <si>
    <t>SMS Gateway</t>
  </si>
  <si>
    <t>Stages supports Twilio or IpTelx currently.  Customer has to partner with these serivces to establish service levels</t>
  </si>
  <si>
    <t>Message Center Basic</t>
  </si>
  <si>
    <t xml:space="preserve">Telephony integration requirements .  Stages supports Aeonix , Avaya , Twilio , Pure Cloud and Genesys today.  </t>
  </si>
  <si>
    <t>Message Center Unlimited</t>
  </si>
  <si>
    <t>same as above</t>
  </si>
  <si>
    <t>IVR</t>
  </si>
  <si>
    <t>virtual offering only  - SIP Trunk provided by Central Station via PBX or oursourced to ISP like OneTel</t>
  </si>
  <si>
    <t>Backup IVR</t>
  </si>
  <si>
    <t>same</t>
  </si>
  <si>
    <t>Virtual IVR</t>
  </si>
  <si>
    <t>NextStage</t>
  </si>
  <si>
    <t>I have concerns offering this going forward ,  Bruce Weissman was only engineer that knew this configuration process  , This information was not passed along to new Dev members in training prior to Bruce departure</t>
  </si>
  <si>
    <t>CenterStage</t>
  </si>
  <si>
    <t xml:space="preserve">Self contained IIS/ SQL / connect Stages platform .  Use case un 10K accounts </t>
  </si>
  <si>
    <t>Smartphone Interface</t>
  </si>
  <si>
    <t>API #2 standard implimentation</t>
  </si>
  <si>
    <t>ASAP Implementation</t>
  </si>
  <si>
    <t>YES</t>
  </si>
  <si>
    <t xml:space="preserve">TMA relationship required , Setup takes few hours </t>
  </si>
  <si>
    <t>RapidSOS Integration</t>
  </si>
  <si>
    <t xml:space="preserve">Newer Integration , Supported in Stages 2.7.3 , </t>
  </si>
  <si>
    <t>ipDirector - Individual IP Address</t>
  </si>
  <si>
    <t xml:space="preserve">1 IP address mapping </t>
  </si>
  <si>
    <t>ipDirector - Quarter Block</t>
  </si>
  <si>
    <t>63 IP addresses, Mapping 1 to 1 or PAT</t>
  </si>
  <si>
    <t>ipDirector - Half Block</t>
  </si>
  <si>
    <t>127 IP addresses , Mapping 1 to 1 or PAT</t>
  </si>
  <si>
    <t>ipDirector - Full Block</t>
  </si>
  <si>
    <t>254 IP addresses ,  Mapping 1 to 1 or PAT</t>
  </si>
  <si>
    <t>Backstage Enterprise Monitoring</t>
  </si>
  <si>
    <t xml:space="preserve">device monitoring , Don't know difference in line 121 </t>
  </si>
  <si>
    <t>API Gateway Developer</t>
  </si>
  <si>
    <t>API Standard, Development allowed against this definiton of the API</t>
  </si>
  <si>
    <t>API Gateway Runtime</t>
  </si>
  <si>
    <t xml:space="preserve">API standard ,  No development against this definition of the API  </t>
  </si>
  <si>
    <t>Exhibit B - Project Scope Considerations</t>
  </si>
  <si>
    <t>Compiled by:</t>
  </si>
  <si>
    <t>John Doe</t>
  </si>
  <si>
    <t>Compiled with:</t>
  </si>
  <si>
    <t>Salley Smith</t>
  </si>
  <si>
    <t>S</t>
  </si>
  <si>
    <t>M</t>
  </si>
  <si>
    <t>L</t>
  </si>
  <si>
    <t>Question</t>
  </si>
  <si>
    <t>Answer</t>
  </si>
  <si>
    <t>Notes</t>
  </si>
  <si>
    <t>Total</t>
  </si>
  <si>
    <t>Generic Questions</t>
  </si>
  <si>
    <t>Do you have an identified project manager to serve as the primary point of contact for all project-related issues?</t>
  </si>
  <si>
    <t>Have you chosen the main individuals who will participate in User Acceptance Testing (UAT)?</t>
  </si>
  <si>
    <t>SO Core</t>
  </si>
  <si>
    <t> </t>
  </si>
  <si>
    <t xml:space="preserve">Do you need a conversion? </t>
  </si>
  <si>
    <t>How many locations do you have?</t>
  </si>
  <si>
    <t>1 to 2</t>
  </si>
  <si>
    <t>3 to 4</t>
  </si>
  <si>
    <t>5+</t>
  </si>
  <si>
    <t>How many branches will you need setup</t>
  </si>
  <si>
    <t xml:space="preserve">1 to 2 </t>
  </si>
  <si>
    <t>All Core Application Features Utilized</t>
  </si>
  <si>
    <t xml:space="preserve">Only AR Tools Being Utilized </t>
  </si>
  <si>
    <t xml:space="preserve">Is there a data conversion required to be faciliated by Perennial consultants? (Y/N) - If No, only generic questions needed </t>
  </si>
  <si>
    <t>Do you need Perennial to script data from your csv, access or sql backup into the staging document?</t>
  </si>
  <si>
    <t>Do you need more than 4 data passes?</t>
  </si>
  <si>
    <t xml:space="preserve">No </t>
  </si>
  <si>
    <t>Is a data extraction going to be required for Bold group to pull from Clients existing system?</t>
  </si>
  <si>
    <t>Only need generic questions</t>
  </si>
  <si>
    <t xml:space="preserve">Generic Questions only </t>
  </si>
  <si>
    <t>Forte Integration (EFT) (same for MG)</t>
  </si>
  <si>
    <t>Do you need multiple merchant accounts for different business entities?</t>
  </si>
  <si>
    <t>N/A</t>
  </si>
  <si>
    <t>What QuoteWerks Products are you adding?</t>
  </si>
  <si>
    <t>N/A license add only</t>
  </si>
  <si>
    <t>QuoteValet, QuoteWerks integration</t>
  </si>
  <si>
    <t xml:space="preserve">Sedona X Mobile </t>
  </si>
  <si>
    <t>How many branches do you have?</t>
  </si>
  <si>
    <t>only 1</t>
  </si>
  <si>
    <t>2+</t>
  </si>
  <si>
    <t>How many technicians do you have needed to be setup?</t>
  </si>
  <si>
    <t>1 to 9</t>
  </si>
  <si>
    <t>10 +</t>
  </si>
  <si>
    <t>Do you need Bold group to configure eForms templates?</t>
  </si>
  <si>
    <t>Yes, then requires custom scope</t>
  </si>
  <si>
    <t>Are you migrating from SedonaWeb 1 to SedonaWeb 2?</t>
  </si>
  <si>
    <t>API 1.0 Custom Deveploment work in place?</t>
  </si>
  <si>
    <t>Is this being installed in Bold Groups AWS Hosted Enviorment</t>
  </si>
  <si>
    <t>Do you have a Subject Matter Expert Internally on SedonaOffice Database Tables and SQL?</t>
  </si>
  <si>
    <t>Do you have an assigned admin Internally to activate and modify events in event pack?</t>
  </si>
  <si>
    <t>Do you need events created for multiple branches?</t>
  </si>
  <si>
    <t>Do you need the service notification event pack in addition to the invoice event pack actived by Bold Group?</t>
  </si>
  <si>
    <t>Are you hosted or on-prem?</t>
  </si>
  <si>
    <t xml:space="preserve">Hosted/On-prem - Does not effect LOE, Information for PM to direct system consultant </t>
  </si>
  <si>
    <t>How many locations do you have and need a review for?</t>
  </si>
  <si>
    <t xml:space="preserve">
2+ </t>
  </si>
  <si>
    <t>Do you need you need a review on the entire application?</t>
  </si>
  <si>
    <t>Do you use any of the modules listed (SedonaSync, SedonaWeb, SedonaAPI, Forte Integration, SedonaDashboard) ?</t>
  </si>
  <si>
    <t>Do you use any of the third parties listed: Vivid, WeSuite, OPT?</t>
  </si>
  <si>
    <t>Do you use any of the modules listed (SedonaSync, SedonaWeb, SedonaAPI, Forte Integration, FSU, SedonaDashboard) ?</t>
  </si>
  <si>
    <t>Do you need these as a seperate branch?</t>
  </si>
  <si>
    <t>How many data sources are we importing?</t>
  </si>
  <si>
    <t>2 to 3</t>
  </si>
  <si>
    <t>3+</t>
  </si>
  <si>
    <t>Do you use any of the modules listed activated in a test enviorment (SedonaSync, SedonaWeb, SedonaAPI, Forte Integration, FSU, SedonaDashboard) ?</t>
  </si>
  <si>
    <t>Do you need porting of CC/ACH Data?</t>
  </si>
  <si>
    <t>Total hours to be input into SFDC</t>
  </si>
  <si>
    <t>How many branches will you need to setup?</t>
  </si>
  <si>
    <t>Will all of the application's key functionalities—including AR, AP, Work Orders, Scheduling, General Ledger—be used?</t>
  </si>
  <si>
    <t>Will you only be utilizing the Accounts Receivable function in Sedona?</t>
  </si>
  <si>
    <t>Is there a data conversion required to be faciliated by Perennial consultants? If yes, what is it?</t>
  </si>
  <si>
    <t>How many data sources will need to be converted?</t>
  </si>
  <si>
    <t>2 to 4</t>
  </si>
  <si>
    <t>What application(s) are you moving from with sources of data required to convert?</t>
  </si>
  <si>
    <t>Freeform text answer</t>
  </si>
  <si>
    <t>For the staging document, do you need Perennial to script data from your csv, access, or SQL backup?</t>
  </si>
  <si>
    <t xml:space="preserve">Do you require more than four data passes? </t>
  </si>
  <si>
    <t>Will Perennial need to perform a data extraction in order to obtain information from the client's current system?</t>
  </si>
  <si>
    <t>Are numerous merchant accounts required for various business entities? If yes, how many?</t>
  </si>
  <si>
    <t>How many technicians are required to be setup?</t>
  </si>
  <si>
    <t xml:space="preserve">N/A license add only </t>
  </si>
  <si>
    <t>Do you require BoldGroup to configure eForms templates?</t>
  </si>
  <si>
    <t>Do you have customization built utilizing the SedonaAPI 1.0?</t>
  </si>
  <si>
    <t>Is the API being installed in BoldGroup's AWS Hosted Environment?</t>
  </si>
  <si>
    <t>Is the SedonaAPI being installed in BoldGroup's AWS Hosted Environment?</t>
  </si>
  <si>
    <t>Is there an internal Subject Matter Expert on SedonaOffice Database Tables and SQL?</t>
  </si>
  <si>
    <t>Do you have a staff administrator who can add and remove events from the event pack?</t>
  </si>
  <si>
    <t>Do you require the creation of events for various branches?</t>
  </si>
  <si>
    <t>Do you also require the Perennial activated service notice event pack in addition to the invoice event pack?</t>
  </si>
  <si>
    <t>How many different locations do you need reviews for?</t>
  </si>
  <si>
    <t>2 to 5</t>
  </si>
  <si>
    <t>Will a review of the entire application be needed?</t>
  </si>
  <si>
    <t>Do you require setting up multiple branches in the database?</t>
  </si>
  <si>
    <t>Where are the data sources coming from?</t>
  </si>
  <si>
    <t>Freeform answer</t>
  </si>
  <si>
    <t>For the staging document, do you need Perennial to script data from your csv, access or SQL backup?</t>
  </si>
  <si>
    <t>Do you utilize any of the following modules in a test environment: (SedonaSync, SedonaWeb, SedonaAPI, Forte Integration, FSU, SedonaDashboard) ? IF yes, which one(s)?</t>
  </si>
  <si>
    <t>Do you require porting of CC/ACH Data?</t>
  </si>
  <si>
    <t>Steve Fetherston</t>
  </si>
  <si>
    <t>Mick Jagger</t>
  </si>
  <si>
    <t>Have you chosen the main individuals who will run User Acceptance Testing (UAT)?</t>
  </si>
  <si>
    <t>Two to Five</t>
  </si>
  <si>
    <t>Will a review of the entire core SedonaOffice application be needed?</t>
  </si>
  <si>
    <t xml:space="preserve">Do you require data to be imported multiple branches? If yes, how many branches? </t>
  </si>
  <si>
    <t>No, merging into existing Branch</t>
  </si>
  <si>
    <t xml:space="preserve">Managely </t>
  </si>
  <si>
    <t>How many branches will you need setup?</t>
  </si>
  <si>
    <t>Are all of the core application features being used?</t>
  </si>
  <si>
    <t>Will you be using only AR tools?</t>
  </si>
  <si>
    <t>Net New Managely Conversion</t>
  </si>
  <si>
    <t>How many AlarmBiller databases?</t>
  </si>
  <si>
    <t>Do you require data to be converted ouside of just AlarmBiller?</t>
  </si>
  <si>
    <t>Are you planning to use Managely's General Ledger and do you need it set up?</t>
  </si>
  <si>
    <t>Do you require a Go-Live Resource following the Managely switchover?</t>
  </si>
  <si>
    <t>How many SedonaOffice Databases do you have?</t>
  </si>
  <si>
    <t>How many branches do you have setup in each database?</t>
  </si>
  <si>
    <t>Do you require data to be converted outside of SedonaOffice?</t>
  </si>
  <si>
    <t>Are you currently using SedonaOffice for your General ledger?</t>
  </si>
  <si>
    <t>Tool for Sedona to Managely conversion does not currently exist; no answers to these questions as of yet</t>
  </si>
  <si>
    <t>What number of mids have you allocated to Forte Accounts?</t>
  </si>
  <si>
    <t>Do you currently have any ODBC-connected reports or active SQL jobs running?</t>
  </si>
  <si>
    <t>Do you have any customization via API?</t>
  </si>
  <si>
    <t>Are you using any third party services such as Vivid, OPT, WeSuite etc?</t>
  </si>
  <si>
    <t xml:space="preserve">Sedona-X </t>
  </si>
  <si>
    <t>Uses only generic questions</t>
  </si>
  <si>
    <t>Partner Integrations</t>
  </si>
  <si>
    <t>Manitou Core</t>
  </si>
  <si>
    <t>Known (MKS, DICE, MAS)</t>
  </si>
  <si>
    <t>Unfamiliar System</t>
  </si>
  <si>
    <t>IBS or Multiple Sources</t>
  </si>
  <si>
    <t>Do you require a redundant alarm automation platform?</t>
  </si>
  <si>
    <t>Is there a data conversion? (Y/N) - If No, no more questions.</t>
  </si>
  <si>
    <t>What is the Data Source?</t>
  </si>
  <si>
    <t>Do you require remote access to your system, automated Email/SMS notifications, and video integration?</t>
  </si>
  <si>
    <t>Do you require everything in the Business package, AND also do GPS or non-traditional alarm monitoring requiring mapping and location data?</t>
  </si>
  <si>
    <t>Would you like a Manitou package with every module we offer?</t>
  </si>
  <si>
    <t>Do you only need the basic alarm automation software in the Cloud?</t>
  </si>
  <si>
    <t>Do you monitor any non-standard alarm inputs such as Email alerts, SMS alerts, TCP or XML signals?  Do you monitor any standard XML signals such as Alarm.com?</t>
  </si>
  <si>
    <t>Does the module need to be installed on a redundant server?</t>
  </si>
  <si>
    <t>No = No additional hours</t>
  </si>
  <si>
    <t>Yes = +50% hours per server</t>
  </si>
  <si>
    <t>Do you monitor any GPS enabled devices that require an alarm location is displayed on a map?</t>
  </si>
  <si>
    <t>Do you require the ability to upload large batches of customer accounts directly to your system?</t>
  </si>
  <si>
    <t>Do you require automated outbound Email notifications on alarms? How about SMS messages?</t>
  </si>
  <si>
    <t>Do you require a way for technicians to call into the system to place accounts on test?</t>
  </si>
  <si>
    <t>Do you require remote access to your system for technicians or end users? Do they require a mobile app?</t>
  </si>
  <si>
    <t>Do you require video integration with your alarms? Do you have additional video platforms?</t>
  </si>
  <si>
    <t>Do you require a virtual print-out from your receivers, for either troubleshooting signal traffic OR for redundancy purposes for UL?</t>
  </si>
  <si>
    <t>Do you need to be able to write your own custom reports?</t>
  </si>
  <si>
    <t>Do you require outbound IVR calls in response to alarms?</t>
  </si>
  <si>
    <t>Do you require the ability to auto-dial directly out of Manitou?</t>
  </si>
  <si>
    <t>Do you monitor any TwoWay capable devices? How many concurrent TwoWay calls do you need to manage?</t>
  </si>
  <si>
    <t>Do you require a link in the activity log to your phone systems recording platform? (This requires software via a third party partner)</t>
  </si>
  <si>
    <t>Do you need a redundant system? Do you require UL?</t>
  </si>
  <si>
    <t>Do you need a redundant system? Do you require UL? Do you have multiple sites?</t>
  </si>
  <si>
    <t>Do you require an integration with an Access Control System?</t>
  </si>
  <si>
    <t>Do you monitor any GPS enabled devices that require an alarm location is displayed on a map? Do you require the ability to lookup PSAP data for account validation?</t>
  </si>
  <si>
    <t>Do you require the TMA ASAP to PSAP integration</t>
  </si>
  <si>
    <t>Do you require the ability to automatically generate invoices for your Dealers via our Accounting Integrations?</t>
  </si>
  <si>
    <t>Do you require Enhanced Dealer Billing with your Accounting Integration? (Pro-rated, Time based or Signal based? (Requires SedonaOffice)</t>
  </si>
  <si>
    <t>Does the module need to be installed on a redundany server?</t>
  </si>
  <si>
    <t>Do you require our REST API To allow third-party integration into Manitou? For example, Alarm.com Contact and Zone sync with Manitou.</t>
  </si>
  <si>
    <t>Do you require a non-production TEST or DEVELOPMENT environment? Do you need to be able to test our API? Do you need to be able to test every component of your production system?</t>
  </si>
  <si>
    <t>Do you monitor any standard XML signals such as Alarm.com?</t>
  </si>
  <si>
    <t>Is there an Existing Integration? (To be answered by Sales Rep)</t>
  </si>
  <si>
    <t>If Existing Integration, do you need Backup Receiver?</t>
  </si>
  <si>
    <t>Do you require having multiple alarm queues to separate alarms by region or type? How many total queues are required?</t>
  </si>
  <si>
    <t>How many types of devices?</t>
  </si>
  <si>
    <t>How many two-way lines are being monitored?</t>
  </si>
  <si>
    <t>0-4</t>
  </si>
  <si>
    <t>5 to 8</t>
  </si>
  <si>
    <t>8 to 24</t>
  </si>
  <si>
    <t>Do you require a non-production Manitou server in order to lookup History? (This is for customers no longer using Manitou)</t>
  </si>
  <si>
    <t>Do you require a direct integration with our SedonaOffice or Managely accounting platforms?</t>
  </si>
  <si>
    <t>Are you looking to get rid of your on premise receivers and move all of your alarm traffic to a Cloud hosted platform?</t>
  </si>
  <si>
    <t>Number of Accounts monitored?</t>
  </si>
  <si>
    <t>0-1000</t>
  </si>
  <si>
    <t>1001-5000</t>
  </si>
  <si>
    <t>5001-20,000</t>
  </si>
  <si>
    <t>OAF Instructions</t>
  </si>
  <si>
    <t>- everything under the 5hr threshold either on App or tech consultant, which doesn’t require a SOW, will have a brief “project” or “scope” description on the OAF, so that PS knows what the work is for</t>
  </si>
  <si>
    <t>- everything above that threshold, and therefore requiring a SOW, will have same description on the SOW under section 8 “special requirements/terms” until we get EC to make a text field available under section 4 “scope”</t>
  </si>
  <si>
    <t>Net New - Services w/ Products</t>
  </si>
  <si>
    <t xml:space="preserve">Product </t>
  </si>
  <si>
    <t>Notes Section (Added to SOW Special Terms)</t>
  </si>
  <si>
    <t>Instructions for rep</t>
  </si>
  <si>
    <t>Net New Manitou w/ Migration</t>
  </si>
  <si>
    <t>This SOW covers the itemized services required for the delivery of training and services related to the migration from external data sources to Manitou based on the source database available. Estimated based on requirements provided by the Client, wherein specified Bold Group resources will be assigned to provide specifically the services in this SOW documented scope. Does not include history data converted.</t>
  </si>
  <si>
    <t>Copy and paste into special Terms field</t>
  </si>
  <si>
    <t>Number of Sources: 1 or less</t>
  </si>
  <si>
    <t>Data Passes: 2 test; 1 Go-Live</t>
  </si>
  <si>
    <t>Client to provide Bold Group a copy of their current database backup in .BAK (SQL Database) file format for conversion into Manitou.</t>
  </si>
  <si>
    <t>Net New Manitou w/ No Migration</t>
  </si>
  <si>
    <t>This SOW covers the itemized services required for the delivery of training and services related to the onboarding of Manitou with no data conversion included, estimated based on requirements provided by the Client, wherein specified Bold Group resources will be assigned to provide specifically the services in this SOW documented scope.</t>
  </si>
  <si>
    <t>No Conversion Included: Client will be manually entering data into Manitou</t>
  </si>
  <si>
    <t>Migrations - Services w/ Products</t>
  </si>
  <si>
    <t>Phoenix to Manitou Migration</t>
  </si>
  <si>
    <t xml:space="preserve">This SOW covers the itemized services required for the delivery of training and services related to the migration from Phoenix to Manitou, estimated based on requirements provided by the Client, wherein specified Bold Group resources will be assigned to provide specifically the services in this SOW documented scope. </t>
  </si>
  <si>
    <t>SIMS to Manitou Migration</t>
  </si>
  <si>
    <t xml:space="preserve">This SOW covers the itemized services required for the delivery of training and services related to the migration from SIMS to Manitou, estimated based on requirements provided by the Client, wherein specified Bold Group resources will be assigned to provide specifically the services in this SOW documented scope. </t>
  </si>
  <si>
    <t xml:space="preserve">Manitou On-Prem to Manitou Cloud </t>
  </si>
  <si>
    <t xml:space="preserve">This SOW covers the itemized services required for the delivery of training and services related to the upgrade from Manitou On-Prem to Manitou Cloud, estimated based on requirements provided by the Client, wherein specified Bold Group resources will be assigned to provide specifically the services in this SOW documented scope. </t>
  </si>
  <si>
    <t>Add-on Module Sale - Services w/ Products</t>
  </si>
  <si>
    <t xml:space="preserve">This SOW covers the itemized services required for the delivery of training and or services related to the Standard Import Utility,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</si>
  <si>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AutoText, estimated based on system requirements provided by the Client, wherein specified Bold Group resources will be assigned to provide specifically the services in this SOW documented scope. </t>
  </si>
  <si>
    <t>Copy and paste into special Terms field along with which provider the customer has selected</t>
  </si>
  <si>
    <t xml:space="preserve">This SOW covers the itemized services required for the delivery of training and or services related to the OpenVoice Inbound,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</si>
  <si>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BoldNet Mobile,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</si>
  <si>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BoldNet,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</si>
  <si>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Video Control Center, estimated based on system requirements provided by the Client, wherein specified Bold Group resources will be assigned to provide specifically the services in this SOW documented scope. </t>
  </si>
  <si>
    <t>Copy and paste into special Terms field and include specifics on which video driver(s) are being implemented</t>
  </si>
  <si>
    <t xml:space="preserve">This SOW covers the itemized services required for the delivery of training and or services related to the Bold NotifyMe,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</si>
  <si>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High Availablilty,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</si>
  <si>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Stealth,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</si>
  <si>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Advanced Report Writer,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</si>
  <si>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Manitou Cloud Services,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</si>
  <si>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MS SaaS,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</si>
  <si>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OpenVoice Outbound,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</si>
  <si>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Business Continuity Services,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</si>
  <si>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Cloud Receiver Backup,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</si>
  <si>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Virtual Operator,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</si>
  <si>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PBX Cloud,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</si>
  <si>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PBX Standard,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</si>
  <si>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PBX Enterprise,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</si>
  <si>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Voice Record,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</si>
  <si>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Warm Replication,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</si>
  <si>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Multi Replication,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</si>
  <si>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AccessPoint,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</si>
  <si>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Location Services,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</si>
  <si>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ASAP to PSAP, estimated based on system requirements provided by the Client, wherein specified Bold Group resources will be assigned to provide specifically the services in this SOW documented scope. </t>
  </si>
  <si>
    <t>Copy and paste into special Terms field and include any additional details regarding TMA and PSAP provider</t>
  </si>
  <si>
    <t xml:space="preserve">This SOW covers the itemized services required for the delivery of training and or services related to the BoldTrak,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</si>
  <si>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Dealer Billing,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</si>
  <si>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Enhanced Dealer Billing,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</si>
  <si>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Software Developers Kit,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</si>
  <si>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Remote FEP,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</si>
  <si>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Solo Protect,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</si>
  <si>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Training Gym Tier 1,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</si>
  <si>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Training Gym Tier 2,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</si>
  <si>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Training Gym Tier 3, estimated based on system requirements provided by the Client, wherein specified Bold Group resources will be assigned to provide specifically the services in this SOW documented scope. </t>
  </si>
  <si>
    <t>Copy and paste into special Terms field along with details on modules to be installed</t>
  </si>
  <si>
    <t xml:space="preserve">This SOW covers the itemized services required for the delivery of training and or services related to the XML Receiver Driver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</si>
  <si>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Monitoring Group,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</si>
  <si>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TwoWayPlus,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</si>
  <si>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TwoWayPlus InstantConnect,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</si>
  <si>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History Server, estimated based on system requirements provided by the Client, wherein specified Bold Group resources will be assigned to provide specifically the services in this SOW documented scope. </t>
  </si>
  <si>
    <t xml:space="preserve">This SOW covers the itemized services required for the delivery of training and or services related to the Accounting Integration, estimated based on system requirements provided by the Client, wherein specified Bold Group resources will be assigned to provide specifically the services in this SOW documented scope. </t>
  </si>
  <si>
    <t>Copy and paste into special Terms field along with which accounting package will be integrated</t>
  </si>
  <si>
    <t xml:space="preserve">This SOW covers the itemized services required for the delivery of training and or services related to the Cloud Receiver, estimated based on system requirements provided by the Client, wherein specified Bold Group resources will be assigned to provide specifically the services in this SOW documented scope. </t>
  </si>
  <si>
    <t>Service Only</t>
  </si>
  <si>
    <t>Application Training Only</t>
  </si>
  <si>
    <t>Write in explaination of services to be performed</t>
  </si>
  <si>
    <t xml:space="preserve">Technical Consulting </t>
  </si>
  <si>
    <t xml:space="preserve">Development </t>
  </si>
  <si>
    <t xml:space="preserve">Project Management </t>
  </si>
  <si>
    <t xml:space="preserve">System Consulting </t>
  </si>
  <si>
    <t>Net New Managely w/ Migration</t>
  </si>
  <si>
    <t>This SOW covers the itemized services required for the delivery of training and services related to the migration from external data sources to Managely based on available fields on the "Managely Data Conversion Services" list, estimated based on requirements provided by the Client, wherein specified Bold Group resources will be assigned to provide specifically the services in this SOW documented scope.</t>
  </si>
  <si>
    <t>1. Override number of sources if required and increase respective hours based on pricing matrix</t>
  </si>
  <si>
    <t>Number of Sources: 2 or less</t>
  </si>
  <si>
    <t>2. If we are extracting data add additional languade from service labeled  Data Extraction below</t>
  </si>
  <si>
    <t>3. Copy and paste into special Terms field</t>
  </si>
  <si>
    <t xml:space="preserve">Client is extracting data from existing system and populating the staging document. </t>
  </si>
  <si>
    <t>Net New Managely w/ No Migration</t>
  </si>
  <si>
    <t>This SOW covers the itemized services required for the delivery of training and services related to the onboarding of Managely with no data conversion included, estimated based on requirements provided by the Client, wherein specified Bold Group resources will be assigned to provide specifically the services in this SOW documented scope.</t>
  </si>
  <si>
    <t xml:space="preserve">No Conversion Included: Client will be manually entering data into Managely </t>
  </si>
  <si>
    <t>AB to Managely Migration</t>
  </si>
  <si>
    <t xml:space="preserve">This SOW covers the itemized services required for the delivery of training and services related to the migration from AlarmBiller to Managely, estimated based on requirements provided by the Client, wherein specified Bold Group resources will be assigned to provide specifically the services in this SOW documented scope. </t>
  </si>
  <si>
    <t xml:space="preserve">This Agreement covers the itemized services required for the delivery of training and services related to the migration from AlarmBiller to Managely, estimated based on requirements provided by the Client, wherein specified Bold Group resources will be assigned to provide specifically the services in this Agreement documented scope. </t>
  </si>
  <si>
    <t xml:space="preserve">SO to Managely </t>
  </si>
  <si>
    <t xml:space="preserve">This SOW covers the itemized services required for the delivery of training and services related to the migration from SedonaOffice to Managely, estimated based on requirements provided by the Client, wherein specified Bold Group resources will be assigned to provide specifically the services in this SOW documented scope. </t>
  </si>
  <si>
    <t>Essentials to Pro</t>
  </si>
  <si>
    <t xml:space="preserve">This SOW covers the itemized services required for the delivery of training and services related to the upgrade from Managely Essentials to Managely Pro, estimated based on requirements provided by the Client, wherein specified Bold Group resources will be assigned to provide specifically the services in this SOW documented scope. </t>
  </si>
  <si>
    <t xml:space="preserve">Sedona-X Mobile App </t>
  </si>
  <si>
    <t xml:space="preserve">This SOW covers the itemized services required for the delivery of training or services related to the implementation of Sedona-X Mobile for Managely, estimated based on requirements provided by the Client, wherein specified Bold Group resources will be assigned to provide specifically the services in this SOW documented scope. </t>
  </si>
  <si>
    <t xml:space="preserve">Forte Token Porting </t>
  </si>
  <si>
    <t>This SOW covers the itemized services required for the delivery of porting tokens (once provided to Forte) into Managely as identified on the spreadsheet provided by Forte and verified by the Client. Estimates based on requirements provided by the Client, wherein specified Bold Group resources will be assigned to provide specifically the services in this SOW documented scope.</t>
  </si>
  <si>
    <t>Client has reached out to Forte to start the process of communicating with there existing processing vendor.</t>
  </si>
  <si>
    <t xml:space="preserve">eForms Template Creation </t>
  </si>
  <si>
    <t>This SOW covers the itemized services required for the delivery of  services related to creation of eForms templates for Client, wherein specified Bold Group resources will be assigned to provide specifically the services in this SOW documented scope. Client has provided all eForm templates for Bold consultant to review and provide a level of effort.</t>
  </si>
  <si>
    <t>1. Enter in the number of templates to be created</t>
  </si>
  <si>
    <t>2. Copy and paste into special Terms field</t>
  </si>
  <si>
    <t xml:space="preserve">Total Number of eForm Templates to be created: </t>
  </si>
  <si>
    <t>Data Extraction</t>
  </si>
  <si>
    <t>Bold Group to provide data extraction from client provided existing system backup (via SQL, MS Access, etc) and format in their data migration staging document</t>
  </si>
  <si>
    <t>1. Rep must verify/scope with PMO and verify it can be accomplished and LOE</t>
  </si>
  <si>
    <t xml:space="preserve">This covers the itemized services required for the delivery of training related to the Project, estimated based on system requirements provided by the Client, wherein specified Bold Group resources will be assigned to provide specifically the training areas identified by the Client. </t>
  </si>
  <si>
    <t>SedonaOffice</t>
  </si>
  <si>
    <t>Net New SedonaOffice - On-Prem and Hosted</t>
  </si>
  <si>
    <t xml:space="preserve">Using Custom SOW (legacy Matthaeus built SOW) outside of application and needs pre-approval from Tammy and Josh for each instance. </t>
  </si>
  <si>
    <t>SedonaOffice On-Prem to Hosted Migration</t>
  </si>
  <si>
    <t>This SOW covers the itemized services required for the delivery of training and or services related to a migration from the Client's SedonaOffice on-premise install to Bold's AWS communal hosted environment, estimated based on system requirements provided by Client, wherein specified Bold Group resources will be assigned to provide specifically the services in this SOW documented scope.</t>
  </si>
  <si>
    <t>1. Rep to add existing modules and bold group integrations</t>
  </si>
  <si>
    <t xml:space="preserve">Existing Modules and integrations to be installed: </t>
  </si>
  <si>
    <t>SedonaOffice Hosted to On-Prem Migration</t>
  </si>
  <si>
    <t>This SOW covers the itemized services required for the delivery of training and or services related to a migration from Bold's AWS communal hosted environment to the Client's SedonaOffice on-premise install to , estimated based on system requirements provided by Client wherein specified Bold Group resources will be assigned to provide specifically the services in this SOW documented scope.</t>
  </si>
  <si>
    <t>SedonaFSU to Sedona-X Migration</t>
  </si>
  <si>
    <t>This SOW covers the itemized services required for the delivery of training and or services related to the migration from SedonaFSU to Sedona-X Mobile, estimated based on system requirements provided by the Client, wherein specified Bold Group resources will be assigned to provide specifically the services in this SOW documented scope.</t>
  </si>
  <si>
    <t>SedonaWeb 1 to SedonaWeb 2</t>
  </si>
  <si>
    <t>This SOW covers the itemized services required for the delivery of training and or services related to the migration from SedonaWeb 1.0 to SedonaWeb 2.0, estimated based on system requirements provided by the Client, wherein specified Bold Group resources will be assigned to provide specifically the services in this SOW documented scope.</t>
  </si>
  <si>
    <t xml:space="preserve">SedonaWeb 2 </t>
  </si>
  <si>
    <t xml:space="preserve">This SOW covers the itemized services required for the delivery of training and or services related to the SedonaWeb 2.0, estimated based on system requirements provided by the Client, wherein specified Bold Group resources will be assigned to provide specifically the services in this SOW documented scope. SedonaAPI 2.0 has been installed and activation of SedonaWeb 2 will be configured. </t>
  </si>
  <si>
    <t xml:space="preserve">This SOW covers the itemized services required for the delivery of training and or services related to the implementation of Sedona-X , estimated based on system requirements provided by the Client, wherein specified Bold Group resources will be assigned to provide specifically the services in this SOW documented scope. SedonaAPI 2.0 has been installed to support the implementation. </t>
  </si>
  <si>
    <t>SedonaAPI 2.0</t>
  </si>
  <si>
    <t xml:space="preserve">This SOW covers the itemized services required for the delivery of training and or services related to the implementation of SedonaAPI 2.0, estimated based on system requirements provided by the Client, wherein specified Bold Group resources will be assigned to provide specifically the services in this SOW documented scope. </t>
  </si>
  <si>
    <t>SedonaAPI 2.0 and Sedona-X</t>
  </si>
  <si>
    <t>This SOW covers the itemized services required for the delivery of training and or services related to the implementation of Sedona-X and SedonaAPI 2.0 , estimated based on system requirements provided by the Client, wherein specified Bold Group resources will be assigned to provide specifically the services in this SOW documented scope.</t>
  </si>
  <si>
    <t>SedonaAPI 2.0 and SedonaWeb 2</t>
  </si>
  <si>
    <t xml:space="preserve">This SOW covers the itemized services required for the delivery of training and or services related to the SedonaWeb 2.0 and SedonaAPI 2.0, estimated based on system requirements provided by the Client, wherein specified Bold Group resources will be assigned to provide specifically the services in this SOW documented scope. </t>
  </si>
  <si>
    <t>SalesAutomation and eForms</t>
  </si>
  <si>
    <t xml:space="preserve">This SOW covers the itemized services required for the delivery of training and or services related to the implementation of SalesAutomation and eForms, estimated based on system requirements provided by the Client, wherein specified Bold Group resources will be assigned to provide specifically the services in this SOW documented scope. SedonaAPI 2.0 has been installed to support the implementation. </t>
  </si>
  <si>
    <t>SalesAutomation, eForms and API 2.0</t>
  </si>
  <si>
    <t>This SOW covers the itemized services required for the delivery of training and or services related to the implementation of SalesAutomation, eForms, and configuration of the API, estimated based on system requirements provided by the Client, wherein specified Bold Group resources will be assigned to provide specifically the services in this SOW documented scope.</t>
  </si>
  <si>
    <t>This SOW covers the itemized services required for the delivery of training and or services related to the implementation of SedonaDocs, estimated based on system requirements provided by the Client, wherein specified Bold Group resources will be assigned to provide specifically the services in this SOW documented scope.</t>
  </si>
  <si>
    <t>SedonaSync</t>
  </si>
  <si>
    <t xml:space="preserve">This SOW covers the itemized services required for the delivery of training and or services related to the SedonaSync Implementation, estimated based on system requirements provided by the Client, wherein specified Bold Group resources will be assigned to provide specifically the services in this SOW documented scope. The license will connect to one SedonaOffice database and have 1 client user for an admin to access. </t>
  </si>
  <si>
    <t>Copy and paste into special Terms field (If custom events are being created please refer to services only SedonaSync Event Creation and add lanauge on details of events being created</t>
  </si>
  <si>
    <t>SedonaOffice and Manitou Integration</t>
  </si>
  <si>
    <t xml:space="preserve">This SOW covers the itemized services required for the delivery of training and or services related to the implementation of SedonaOffice and Manitou integration, estimated based on system requirements provided by the Client, wherein specified Bold Group resources will be assigned to provide specifically the services in this SOW documented scope. The client has purchased purchased all necessary licensed applications and meets minimum version compatibilty for alarm monitoring and business management solutions. </t>
  </si>
  <si>
    <t xml:space="preserve">Server Reinstall </t>
  </si>
  <si>
    <t xml:space="preserve">Clients Existing Modules: </t>
  </si>
  <si>
    <t>Rep to add existing modules and bold group integrations</t>
  </si>
  <si>
    <t>Enter in the number of templates to be created</t>
  </si>
  <si>
    <t xml:space="preserve">SedonaSync Event Creation </t>
  </si>
  <si>
    <t>This covers the itemized services required for the delivery of training and services related the creation of a custom SedonaSync Event, estimated based on system requirements provided by the Client, wherein specified Bold Group resources will be assigned to provide specifically the training areas identified by the Client.</t>
  </si>
  <si>
    <t>1. Rep to enter in # of branches required for event (this will double LOE as requires creation of two events)</t>
  </si>
  <si>
    <t># of events:</t>
  </si>
  <si>
    <t>2. Rep to enter details of each event being created</t>
  </si>
  <si>
    <t xml:space="preserve">Description of each event: </t>
  </si>
  <si>
    <t>Justin DeBaggis</t>
  </si>
  <si>
    <t>Justin. D test Company</t>
  </si>
  <si>
    <t>Sample notes</t>
  </si>
  <si>
    <t>Yes will need help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</si>
</sst>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sz val="12"/>
      <color rgb="FF000000"/>
      <name val="Calibri"/>
      <family val="2"/>
    </font>
    <font>
      <sz val="14"/>
      <color rgb="FFFFFFFF"/>
      <name val="Calibri"/>
      <family val="2"/>
    </font>
    <font>
      <sz val="11"/>
      <color rgb="FF000000"/>
      <name val="Calibri"/>
      <family val="2"/>
    </font>
    <font>
      <b/>
      <sz val="11"/>
      <color theme="1"/>
      <name val="Calibri"/>
      <family val="2"/>
      <scheme val="minor"/>
    </font>
    <font>
      <b/>
      <sz val="16"/>
      <color theme="1"/>
      <name val="Calibri"/>
      <family val="2"/>
      <scheme val="minor"/>
    </font>
    <font>
      <b/>
      <sz val="14"/>
      <color theme="0"/>
      <name val="Calibri"/>
      <family val="2"/>
    </font>
    <font>
      <sz val="11"/>
      <color rgb="FF000000"/>
      <name val="Calibri"/>
      <family val="2"/>
      <scheme val="minor"/>
    </font>
    <font>
      <b/>
      <sz val="11"/>
      <color rgb="FF000000"/>
      <name val="Calibri"/>
      <family val="2"/>
      <scheme val="minor"/>
    </font>
    <font>
      <sz val="11"/>
      <color rgb="FF444444"/>
      <name val="Calibri"/>
      <family val="2"/>
      <charset val="1"/>
    </font>
    <font>
      <strike/>
      <sz val="11"/>
      <color rgb="FF000000"/>
      <name val="Calibri"/>
      <family val="2"/>
      <scheme val="minor"/>
    </font>
    <font>
      <b/>
      <sz val="11"/>
      <color rgb="FF000000"/>
      <name val="Calibri"/>
      <family val="2"/>
    </font>
    <font>
      <i/>
      <sz val="11"/>
      <color rgb="FF000000"/>
      <name val="Calibri"/>
      <family val="2"/>
    </font>
    <font>
      <sz val="11"/>
      <color rgb="FF141414"/>
      <name val="Inherit"/>
    </font>
    <font>
      <sz val="12"/>
      <color rgb="FF000000"/>
      <name val="Calibri"/>
      <family val="2"/>
      <scheme val="minor"/>
    </font>
    <font>
      <b/>
      <sz val="12"/>
      <color rgb="FF000000"/>
      <name val="Calibri"/>
      <family val="2"/>
      <scheme val="minor"/>
    </font>
    <font>
      <b/>
      <sz val="14"/>
      <color rgb="FF000000"/>
      <name val="Calibri"/>
      <family val="2"/>
      <scheme val="minor"/>
    </font>
    <font>
      <sz val="14"/>
      <color rgb="FFFFFFFF"/>
      <name val="Calibri"/>
      <family val="2"/>
      <scheme val="minor"/>
    </font>
    <font>
      <sz val="9"/>
      <color rgb="FF333333"/>
      <name val="Segoe UI"/>
      <charset val="1"/>
    </font>
    <font>
      <sz val="12"/>
      <name val="Calibri"/>
      <family val="2"/>
      <scheme val="minor"/>
    </font>
    <font>
      <sz val="12"/>
      <color rgb="FF000000"/>
      <name val="Arial"/>
      <family val="2"/>
    </font>
    <font>
      <sz val="11"/>
      <color rgb="FF444444"/>
      <name val="Calibri"/>
      <family val="2"/>
      <charset val="1"/>
      <scheme val="minor"/>
    </font>
  </fonts>
  <fills count="30">
    <fill>
      <patternFill patternType="none"/>
    </fill>
    <fill>
      <patternFill patternType="gray125"/>
    </fill>
    <fill>
      <patternFill patternType="solid">
        <fgColor rgb="FF757171"/>
        <bgColor rgb="FF000000"/>
      </patternFill>
    </fill>
    <fill>
      <patternFill patternType="solid">
        <fgColor rgb="FFACB9CA"/>
        <bgColor rgb="FF000000"/>
      </patternFill>
    </fill>
    <fill>
      <patternFill patternType="solid">
        <fgColor rgb="FF757171"/>
        <bgColor indexed="64"/>
      </patternFill>
    </fill>
    <fill>
      <patternFill patternType="solid">
        <fgColor rgb="FFFFFF00"/>
        <bgColor indexed="64"/>
      </patternFill>
    </fill>
    <fill>
      <patternFill patternType="solid">
        <fgColor theme="1"/>
        <bgColor indexed="64"/>
      </patternFill>
    </fill>
    <fill>
      <patternFill patternType="solid">
        <fgColor theme="2" tint="-0.249977111117893"/>
        <bgColor rgb="FF000000"/>
      </patternFill>
    </fill>
    <fill>
      <patternFill patternType="solid">
        <fgColor rgb="FFD6DCE4"/>
        <bgColor rgb="FF000000"/>
      </patternFill>
    </fill>
    <fill>
      <patternFill patternType="solid">
        <fgColor rgb="FFFF5050"/>
        <bgColor indexed="64"/>
      </patternFill>
    </fill>
    <fill>
      <patternFill patternType="solid">
        <fgColor rgb="FFD6DCE4"/>
        <bgColor indexed="64"/>
      </patternFill>
    </fill>
    <fill>
      <patternFill patternType="solid">
        <fgColor rgb="FF8497B0"/>
        <bgColor indexed="64"/>
      </patternFill>
    </fill>
    <fill>
      <patternFill patternType="solid">
        <fgColor rgb="FFFFF2CC"/>
        <bgColor rgb="FF000000"/>
      </patternFill>
    </fill>
    <fill>
      <patternFill patternType="solid">
        <fgColor rgb="FFFCE4D6"/>
        <bgColor rgb="FF000000"/>
      </patternFill>
    </fill>
    <fill>
      <patternFill patternType="solid">
        <fgColor rgb="FFFCE4D6"/>
        <bgColor indexed="64"/>
      </patternFill>
    </fill>
    <fill>
      <patternFill patternType="solid">
        <fgColor rgb="FFF8CBAD"/>
        <bgColor rgb="FF000000"/>
      </patternFill>
    </fill>
    <fill>
      <patternFill patternType="solid">
        <fgColor rgb="FFE7E6E6"/>
        <bgColor indexed="64"/>
      </patternFill>
    </fill>
    <fill>
      <patternFill patternType="solid">
        <fgColor rgb="FFF8CBAD"/>
        <bgColor indexed="64"/>
      </patternFill>
    </fill>
    <fill>
      <patternFill patternType="solid">
        <fgColor rgb="FFE2EFDA"/>
        <bgColor rgb="FF000000"/>
      </patternFill>
    </fill>
    <fill>
      <patternFill patternType="solid">
        <fgColor theme="4" tint="0.39997558519241921"/>
        <bgColor indexed="64"/>
      </patternFill>
    </fill>
    <fill>
      <patternFill patternType="solid">
        <fgColor theme="4" tint="0.39997558519241921"/>
        <bgColor rgb="FF000000"/>
      </patternFill>
    </fill>
    <fill>
      <patternFill patternType="solid">
        <fgColor theme="4" tint="0.79998168889431442"/>
        <bgColor indexed="64"/>
      </patternFill>
    </fill>
    <fill>
      <patternFill patternType="solid">
        <fgColor theme="1" tint="0.499984740745262"/>
        <bgColor indexed="64"/>
      </patternFill>
    </fill>
    <fill>
      <patternFill patternType="solid">
        <fgColor rgb="FFFFFFFF"/>
        <bgColor rgb="FF000000"/>
      </patternFill>
    </fill>
    <fill>
      <patternFill patternType="solid">
        <fgColor theme="0"/>
        <bgColor indexed="64"/>
      </patternFill>
    </fill>
    <fill>
      <patternFill patternType="solid">
        <fgColor rgb="FFE7E6E6"/>
        <bgColor rgb="FF000000"/>
      </patternFill>
    </fill>
    <fill>
      <patternFill patternType="solid">
        <fgColor rgb="FF8EA9DB"/>
        <bgColor rgb="FF000000"/>
      </patternFill>
    </fill>
    <fill>
      <patternFill patternType="solid">
        <fgColor rgb="FFD9E1F2"/>
        <bgColor rgb="FF000000"/>
      </patternFill>
    </fill>
    <fill>
      <patternFill patternType="solid">
        <fgColor rgb="FFEDEDED"/>
        <bgColor rgb="FF000000"/>
      </patternFill>
    </fill>
    <fill>
      <patternFill patternType="solid">
        <fgColor rgb="FFA9D08E"/>
        <bgColor rgb="FF000000"/>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rgb="FF000000"/>
      </left>
      <right/>
      <top style="medium">
        <color rgb="FF000000"/>
      </top>
      <bottom/>
      <diagonal/>
    </border>
    <border>
      <left style="medium">
        <color indexed="64"/>
      </left>
      <right/>
      <top style="medium">
        <color rgb="FF000000"/>
      </top>
      <bottom/>
      <diagonal/>
    </border>
    <border>
      <left/>
      <right/>
      <top style="medium">
        <color rgb="FF000000"/>
      </top>
      <bottom/>
      <diagonal/>
    </border>
    <border>
      <left/>
      <right style="medium">
        <color indexed="64"/>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3">
    <xf numFmtId="0" fontId="0" fillId="0" borderId="0" xfId="0"/>
    <xf numFmtId="0" fontId="0" fillId="0" borderId="0" xfId="0" applyAlignment="1">
      <alignment wrapText="1"/>
    </xf>
    <xf numFmtId="0" fontId="4" fillId="0" borderId="0" xfId="0" applyFont="1" applyAlignment="1">
      <alignment horizontal="right"/>
    </xf>
    <xf numFmtId="0" fontId="0" fillId="0" borderId="0" xfId="0" applyAlignment="1">
      <alignment horizontal="left"/>
    </xf>
    <xf numFmtId="0" fontId="6" fillId="6" borderId="1" xfId="0" applyFont="1" applyFill="1" applyBorder="1" applyAlignment="1">
      <alignment horizontal="center" vertical="center" wrapText="1"/>
    </xf>
    <xf numFmtId="0" fontId="6" fillId="6" borderId="1" xfId="0" applyFont="1" applyFill="1" applyBorder="1" applyAlignment="1">
      <alignment horizontal="left" vertical="top"/>
    </xf>
    <xf numFmtId="0" fontId="2" fillId="2" borderId="1" xfId="0" applyFont="1" applyFill="1" applyBorder="1" applyAlignment="1">
      <alignment wrapText="1"/>
    </xf>
    <xf numFmtId="0" fontId="3" fillId="2" borderId="1" xfId="0" applyFont="1" applyFill="1" applyBorder="1" applyAlignment="1">
      <alignment wrapText="1"/>
    </xf>
    <xf numFmtId="0" fontId="3" fillId="4" borderId="1" xfId="0" applyFont="1" applyFill="1" applyBorder="1" applyAlignment="1">
      <alignment wrapText="1"/>
    </xf>
    <xf numFmtId="0" fontId="0" fillId="4" borderId="1" xfId="0" applyFill="1" applyBorder="1" applyAlignment="1">
      <alignment horizontal="left" vertical="top"/>
    </xf>
    <xf numFmtId="0" fontId="0" fillId="0" borderId="1" xfId="0" applyBorder="1" applyAlignment="1">
      <alignment wrapText="1"/>
    </xf>
    <xf numFmtId="0" fontId="0" fillId="0" borderId="1" xfId="0" applyBorder="1"/>
    <xf numFmtId="0" fontId="0" fillId="0" borderId="1" xfId="0" applyBorder="1" applyAlignment="1">
      <alignment horizontal="left" vertical="top"/>
    </xf>
    <xf numFmtId="0" fontId="1" fillId="0" borderId="1" xfId="0" applyFont="1" applyBorder="1" applyAlignment="1">
      <alignment wrapText="1"/>
    </xf>
    <xf numFmtId="0" fontId="1" fillId="0" borderId="1" xfId="0" applyFont="1" applyBorder="1"/>
    <xf numFmtId="16" fontId="1" fillId="0" borderId="1" xfId="0" applyNumberFormat="1" applyFont="1" applyBorder="1"/>
    <xf numFmtId="0" fontId="1" fillId="0" borderId="1" xfId="0" applyFont="1" applyBorder="1" applyAlignment="1">
      <alignment horizontal="left" vertical="top"/>
    </xf>
    <xf numFmtId="0" fontId="3" fillId="7" borderId="1" xfId="0" applyFont="1" applyFill="1" applyBorder="1" applyAlignment="1">
      <alignment wrapText="1"/>
    </xf>
    <xf numFmtId="0" fontId="1" fillId="0" borderId="1" xfId="0" applyFont="1" applyBorder="1" applyAlignment="1">
      <alignment horizontal="left" vertical="top" wrapText="1"/>
    </xf>
    <xf numFmtId="0" fontId="1" fillId="0" borderId="1" xfId="0" applyFont="1" applyBorder="1" applyAlignment="1">
      <alignment horizontal="left" wrapText="1"/>
    </xf>
    <xf numFmtId="0" fontId="7" fillId="0" borderId="0" xfId="0" applyFont="1"/>
    <xf numFmtId="0" fontId="8" fillId="0" borderId="0" xfId="0" applyFont="1" applyAlignment="1">
      <alignment horizontal="left"/>
    </xf>
    <xf numFmtId="0" fontId="4" fillId="0" borderId="0" xfId="0" applyFont="1" applyAlignment="1">
      <alignment horizontal="center"/>
    </xf>
    <xf numFmtId="0" fontId="0" fillId="0" borderId="0" xfId="0" applyAlignment="1">
      <alignment horizontal="center"/>
    </xf>
    <xf numFmtId="0" fontId="7" fillId="0" borderId="5" xfId="0" applyFont="1" applyBorder="1"/>
    <xf numFmtId="0" fontId="7" fillId="0" borderId="6" xfId="0" applyFont="1" applyBorder="1"/>
    <xf numFmtId="0" fontId="7" fillId="0" borderId="7" xfId="0" applyFont="1" applyBorder="1"/>
    <xf numFmtId="0" fontId="7" fillId="0" borderId="0" xfId="0" applyFont="1" applyAlignment="1">
      <alignment horizontal="left"/>
    </xf>
    <xf numFmtId="0" fontId="8" fillId="0" borderId="0" xfId="0" applyFont="1" applyAlignment="1">
      <alignment horizontal="center"/>
    </xf>
    <xf numFmtId="0" fontId="7" fillId="0" borderId="0" xfId="0" applyFont="1" applyAlignment="1">
      <alignment horizontal="center" wrapText="1"/>
    </xf>
    <xf numFmtId="0" fontId="4" fillId="0" borderId="0" xfId="0" applyFont="1"/>
    <xf numFmtId="0" fontId="8" fillId="8" borderId="0" xfId="0" applyFont="1" applyFill="1" applyAlignment="1">
      <alignment horizontal="center"/>
    </xf>
    <xf numFmtId="0" fontId="7" fillId="8" borderId="8" xfId="0" applyFont="1" applyFill="1" applyBorder="1"/>
    <xf numFmtId="0" fontId="7" fillId="8" borderId="0" xfId="0" applyFont="1" applyFill="1"/>
    <xf numFmtId="0" fontId="7" fillId="8" borderId="0" xfId="0" applyFont="1" applyFill="1" applyAlignment="1">
      <alignment horizontal="right"/>
    </xf>
    <xf numFmtId="0" fontId="7" fillId="8" borderId="9" xfId="0" applyFont="1" applyFill="1" applyBorder="1"/>
    <xf numFmtId="0" fontId="7" fillId="8" borderId="0" xfId="0" applyFont="1" applyFill="1" applyAlignment="1">
      <alignment horizontal="left"/>
    </xf>
    <xf numFmtId="0" fontId="4" fillId="9" borderId="0" xfId="0" applyFont="1" applyFill="1" applyAlignment="1">
      <alignment horizontal="center"/>
    </xf>
    <xf numFmtId="0" fontId="7" fillId="10" borderId="10" xfId="0" applyFont="1" applyFill="1" applyBorder="1" applyAlignment="1">
      <alignment vertical="center" wrapText="1"/>
    </xf>
    <xf numFmtId="0" fontId="7" fillId="10" borderId="11" xfId="0" applyFont="1" applyFill="1" applyBorder="1"/>
    <xf numFmtId="0" fontId="7" fillId="10" borderId="12" xfId="0" applyFont="1" applyFill="1" applyBorder="1"/>
    <xf numFmtId="0" fontId="7" fillId="10" borderId="12" xfId="0" applyFont="1" applyFill="1" applyBorder="1" applyAlignment="1">
      <alignment horizontal="right"/>
    </xf>
    <xf numFmtId="0" fontId="7" fillId="10" borderId="13" xfId="0" applyFont="1" applyFill="1" applyBorder="1"/>
    <xf numFmtId="0" fontId="7" fillId="10" borderId="14" xfId="0" applyFont="1" applyFill="1" applyBorder="1"/>
    <xf numFmtId="0" fontId="7" fillId="10" borderId="0" xfId="0" applyFont="1" applyFill="1" applyAlignment="1">
      <alignment horizontal="left"/>
    </xf>
    <xf numFmtId="0" fontId="7" fillId="10" borderId="15" xfId="0" applyFont="1" applyFill="1" applyBorder="1" applyAlignment="1">
      <alignment vertical="center" wrapText="1"/>
    </xf>
    <xf numFmtId="0" fontId="7" fillId="10" borderId="8" xfId="0" applyFont="1" applyFill="1" applyBorder="1"/>
    <xf numFmtId="0" fontId="7" fillId="10" borderId="0" xfId="0" applyFont="1" applyFill="1"/>
    <xf numFmtId="0" fontId="7" fillId="10" borderId="0" xfId="0" applyFont="1" applyFill="1" applyAlignment="1">
      <alignment horizontal="right"/>
    </xf>
    <xf numFmtId="0" fontId="7" fillId="10" borderId="9" xfId="0" applyFont="1" applyFill="1" applyBorder="1"/>
    <xf numFmtId="0" fontId="7" fillId="10" borderId="16" xfId="0" applyFont="1" applyFill="1" applyBorder="1"/>
    <xf numFmtId="0" fontId="7" fillId="8" borderId="17" xfId="0" applyFont="1" applyFill="1" applyBorder="1" applyAlignment="1">
      <alignment vertical="center" wrapText="1"/>
    </xf>
    <xf numFmtId="0" fontId="7" fillId="8" borderId="16" xfId="0" applyFont="1" applyFill="1" applyBorder="1"/>
    <xf numFmtId="0" fontId="7" fillId="8" borderId="15" xfId="0" applyFont="1" applyFill="1" applyBorder="1" applyAlignment="1">
      <alignment vertical="center" wrapText="1"/>
    </xf>
    <xf numFmtId="0" fontId="7" fillId="8" borderId="8" xfId="0" applyFont="1" applyFill="1" applyBorder="1" applyAlignment="1">
      <alignment horizontal="right"/>
    </xf>
    <xf numFmtId="0" fontId="7" fillId="8" borderId="9" xfId="0" applyFont="1" applyFill="1" applyBorder="1" applyAlignment="1">
      <alignment horizontal="right"/>
    </xf>
    <xf numFmtId="0" fontId="7" fillId="8" borderId="16" xfId="0" applyFont="1" applyFill="1" applyBorder="1" applyAlignment="1">
      <alignment horizontal="right"/>
    </xf>
    <xf numFmtId="0" fontId="7" fillId="2" borderId="0" xfId="0" applyFont="1" applyFill="1" applyAlignment="1">
      <alignment vertical="center" wrapText="1"/>
    </xf>
    <xf numFmtId="0" fontId="7" fillId="2" borderId="8" xfId="0" applyFont="1" applyFill="1" applyBorder="1" applyAlignment="1">
      <alignment vertical="center" wrapText="1"/>
    </xf>
    <xf numFmtId="0" fontId="7" fillId="2" borderId="9" xfId="0" applyFont="1" applyFill="1" applyBorder="1" applyAlignment="1">
      <alignment vertical="center" wrapText="1"/>
    </xf>
    <xf numFmtId="0" fontId="7" fillId="2" borderId="0" xfId="0" applyFont="1" applyFill="1" applyAlignment="1">
      <alignment horizontal="left" vertical="center" wrapText="1"/>
    </xf>
    <xf numFmtId="0" fontId="8" fillId="3" borderId="0" xfId="0" applyFont="1" applyFill="1" applyAlignment="1">
      <alignment horizontal="center"/>
    </xf>
    <xf numFmtId="0" fontId="7" fillId="3" borderId="8" xfId="0" applyFont="1" applyFill="1" applyBorder="1"/>
    <xf numFmtId="0" fontId="7" fillId="3" borderId="0" xfId="0" applyFont="1" applyFill="1"/>
    <xf numFmtId="0" fontId="7" fillId="3" borderId="9" xfId="0" applyFont="1" applyFill="1" applyBorder="1"/>
    <xf numFmtId="0" fontId="7" fillId="3" borderId="0" xfId="0" applyFont="1" applyFill="1" applyAlignment="1">
      <alignment horizontal="left"/>
    </xf>
    <xf numFmtId="0" fontId="7" fillId="3" borderId="0" xfId="0" applyFont="1" applyFill="1" applyAlignment="1">
      <alignment vertical="center" wrapText="1"/>
    </xf>
    <xf numFmtId="0" fontId="7" fillId="3" borderId="8" xfId="0" applyFont="1" applyFill="1" applyBorder="1" applyAlignment="1">
      <alignment horizontal="right"/>
    </xf>
    <xf numFmtId="0" fontId="7" fillId="3" borderId="0" xfId="0" applyFont="1" applyFill="1" applyAlignment="1">
      <alignment horizontal="right"/>
    </xf>
    <xf numFmtId="0" fontId="7" fillId="3" borderId="9" xfId="0" applyFont="1" applyFill="1" applyBorder="1" applyAlignment="1">
      <alignment horizontal="right"/>
    </xf>
    <xf numFmtId="0" fontId="9" fillId="0" borderId="0" xfId="0" applyFont="1"/>
    <xf numFmtId="0" fontId="8" fillId="11" borderId="0" xfId="0" applyFont="1" applyFill="1" applyAlignment="1">
      <alignment horizontal="center" vertical="center" wrapText="1"/>
    </xf>
    <xf numFmtId="0" fontId="7" fillId="11" borderId="8" xfId="0" applyFont="1" applyFill="1" applyBorder="1"/>
    <xf numFmtId="0" fontId="7" fillId="11" borderId="0" xfId="0" applyFont="1" applyFill="1"/>
    <xf numFmtId="0" fontId="7" fillId="11" borderId="9" xfId="0" applyFont="1" applyFill="1" applyBorder="1"/>
    <xf numFmtId="0" fontId="7" fillId="11" borderId="8" xfId="0" applyFont="1" applyFill="1" applyBorder="1" applyAlignment="1">
      <alignment horizontal="right"/>
    </xf>
    <xf numFmtId="0" fontId="7" fillId="11" borderId="0" xfId="0" applyFont="1" applyFill="1" applyAlignment="1">
      <alignment horizontal="right"/>
    </xf>
    <xf numFmtId="0" fontId="7" fillId="11" borderId="9" xfId="0" applyFont="1" applyFill="1" applyBorder="1" applyAlignment="1">
      <alignment horizontal="right"/>
    </xf>
    <xf numFmtId="0" fontId="7" fillId="11" borderId="0" xfId="0" applyFont="1" applyFill="1" applyAlignment="1">
      <alignment horizontal="left"/>
    </xf>
    <xf numFmtId="0" fontId="7" fillId="11" borderId="0" xfId="0" applyFont="1" applyFill="1" applyAlignment="1">
      <alignment vertical="center" wrapText="1"/>
    </xf>
    <xf numFmtId="0" fontId="7" fillId="11" borderId="15" xfId="0" applyFont="1" applyFill="1" applyBorder="1" applyAlignment="1">
      <alignment vertical="center" wrapText="1"/>
    </xf>
    <xf numFmtId="0" fontId="7" fillId="11" borderId="16" xfId="0" applyFont="1" applyFill="1" applyBorder="1"/>
    <xf numFmtId="0" fontId="7" fillId="11" borderId="16" xfId="0" applyFont="1" applyFill="1" applyBorder="1" applyAlignment="1">
      <alignment horizontal="right"/>
    </xf>
    <xf numFmtId="0" fontId="7" fillId="11" borderId="18" xfId="0" applyFont="1" applyFill="1" applyBorder="1" applyAlignment="1">
      <alignment vertical="center" wrapText="1"/>
    </xf>
    <xf numFmtId="0" fontId="7" fillId="11" borderId="19" xfId="0" applyFont="1" applyFill="1" applyBorder="1" applyAlignment="1">
      <alignment vertical="center" wrapText="1"/>
    </xf>
    <xf numFmtId="0" fontId="7" fillId="11" borderId="20" xfId="0" applyFont="1" applyFill="1" applyBorder="1" applyAlignment="1">
      <alignment horizontal="right"/>
    </xf>
    <xf numFmtId="0" fontId="7" fillId="11" borderId="20" xfId="0" applyFont="1" applyFill="1" applyBorder="1" applyAlignment="1">
      <alignment horizontal="right" vertical="center" wrapText="1"/>
    </xf>
    <xf numFmtId="0" fontId="7" fillId="11" borderId="20" xfId="0" applyFont="1" applyFill="1" applyBorder="1" applyAlignment="1">
      <alignment vertical="center" wrapText="1"/>
    </xf>
    <xf numFmtId="0" fontId="8" fillId="12" borderId="0" xfId="0" applyFont="1" applyFill="1" applyAlignment="1">
      <alignment horizontal="center" vertical="center" wrapText="1"/>
    </xf>
    <xf numFmtId="0" fontId="7" fillId="12" borderId="8" xfId="0" applyFont="1" applyFill="1" applyBorder="1"/>
    <xf numFmtId="0" fontId="7" fillId="12" borderId="0" xfId="0" applyFont="1" applyFill="1"/>
    <xf numFmtId="0" fontId="7" fillId="12" borderId="9" xfId="0" applyFont="1" applyFill="1" applyBorder="1"/>
    <xf numFmtId="0" fontId="7" fillId="12" borderId="0" xfId="0" applyFont="1" applyFill="1" applyAlignment="1">
      <alignment horizontal="left"/>
    </xf>
    <xf numFmtId="0" fontId="7" fillId="12" borderId="9" xfId="0" applyFont="1" applyFill="1" applyBorder="1" applyAlignment="1">
      <alignment horizontal="right"/>
    </xf>
    <xf numFmtId="0" fontId="8" fillId="13" borderId="0" xfId="0" applyFont="1" applyFill="1" applyAlignment="1">
      <alignment horizontal="center"/>
    </xf>
    <xf numFmtId="0" fontId="7" fillId="13" borderId="8" xfId="0" applyFont="1" applyFill="1" applyBorder="1"/>
    <xf numFmtId="0" fontId="7" fillId="13" borderId="0" xfId="0" applyFont="1" applyFill="1"/>
    <xf numFmtId="0" fontId="7" fillId="13" borderId="9" xfId="0" applyFont="1" applyFill="1" applyBorder="1"/>
    <xf numFmtId="0" fontId="7" fillId="13" borderId="0" xfId="0" applyFont="1" applyFill="1" applyAlignment="1">
      <alignment horizontal="left"/>
    </xf>
    <xf numFmtId="0" fontId="7" fillId="14" borderId="0" xfId="0" applyFont="1" applyFill="1" applyAlignment="1">
      <alignment vertical="center" wrapText="1"/>
    </xf>
    <xf numFmtId="0" fontId="7" fillId="14" borderId="8" xfId="0" applyFont="1" applyFill="1" applyBorder="1" applyAlignment="1">
      <alignment horizontal="right"/>
    </xf>
    <xf numFmtId="0" fontId="7" fillId="14" borderId="0" xfId="0" applyFont="1" applyFill="1" applyAlignment="1">
      <alignment horizontal="right"/>
    </xf>
    <xf numFmtId="0" fontId="7" fillId="14" borderId="9" xfId="0" applyFont="1" applyFill="1" applyBorder="1" applyAlignment="1">
      <alignment horizontal="right"/>
    </xf>
    <xf numFmtId="0" fontId="7" fillId="14" borderId="0" xfId="0" applyFont="1" applyFill="1" applyAlignment="1">
      <alignment horizontal="left"/>
    </xf>
    <xf numFmtId="0" fontId="7" fillId="13" borderId="0" xfId="0" applyFont="1" applyFill="1" applyAlignment="1">
      <alignment vertical="center" wrapText="1"/>
    </xf>
    <xf numFmtId="0" fontId="8" fillId="15" borderId="0" xfId="0" applyFont="1" applyFill="1" applyAlignment="1">
      <alignment horizontal="center"/>
    </xf>
    <xf numFmtId="0" fontId="7" fillId="15" borderId="8" xfId="0" applyFont="1" applyFill="1" applyBorder="1"/>
    <xf numFmtId="0" fontId="7" fillId="15" borderId="0" xfId="0" applyFont="1" applyFill="1"/>
    <xf numFmtId="0" fontId="7" fillId="15" borderId="9" xfId="0" applyFont="1" applyFill="1" applyBorder="1"/>
    <xf numFmtId="0" fontId="7" fillId="15" borderId="0" xfId="0" applyFont="1" applyFill="1" applyAlignment="1">
      <alignment horizontal="left"/>
    </xf>
    <xf numFmtId="0" fontId="0" fillId="16" borderId="0" xfId="0" applyFill="1"/>
    <xf numFmtId="0" fontId="7" fillId="15" borderId="0" xfId="0" applyFont="1" applyFill="1" applyAlignment="1">
      <alignment vertical="center" wrapText="1"/>
    </xf>
    <xf numFmtId="0" fontId="10" fillId="15" borderId="0" xfId="0" applyFont="1" applyFill="1" applyAlignment="1">
      <alignment vertical="center" wrapText="1"/>
    </xf>
    <xf numFmtId="0" fontId="7" fillId="15" borderId="8" xfId="0" applyFont="1" applyFill="1" applyBorder="1" applyAlignment="1">
      <alignment horizontal="right"/>
    </xf>
    <xf numFmtId="0" fontId="7" fillId="15" borderId="0" xfId="0" applyFont="1" applyFill="1" applyAlignment="1">
      <alignment horizontal="right"/>
    </xf>
    <xf numFmtId="0" fontId="7" fillId="15" borderId="9" xfId="0" applyFont="1" applyFill="1" applyBorder="1" applyAlignment="1">
      <alignment horizontal="right"/>
    </xf>
    <xf numFmtId="0" fontId="7" fillId="5" borderId="0" xfId="0" applyFont="1" applyFill="1" applyAlignment="1">
      <alignment vertical="center" wrapText="1"/>
    </xf>
    <xf numFmtId="0" fontId="7" fillId="5" borderId="8" xfId="0" applyFont="1" applyFill="1" applyBorder="1" applyAlignment="1">
      <alignment horizontal="right"/>
    </xf>
    <xf numFmtId="0" fontId="7" fillId="5" borderId="0" xfId="0" applyFont="1" applyFill="1" applyAlignment="1">
      <alignment horizontal="right"/>
    </xf>
    <xf numFmtId="0" fontId="7" fillId="5" borderId="9" xfId="0" applyFont="1" applyFill="1" applyBorder="1" applyAlignment="1">
      <alignment horizontal="right"/>
    </xf>
    <xf numFmtId="0" fontId="7" fillId="5" borderId="0" xfId="0" applyFont="1" applyFill="1" applyAlignment="1">
      <alignment horizontal="left"/>
    </xf>
    <xf numFmtId="0" fontId="4" fillId="5" borderId="0" xfId="0" applyFont="1" applyFill="1" applyAlignment="1">
      <alignment horizontal="center"/>
    </xf>
    <xf numFmtId="0" fontId="0" fillId="5" borderId="0" xfId="0" applyFill="1" applyAlignment="1">
      <alignment horizontal="center"/>
    </xf>
    <xf numFmtId="0" fontId="0" fillId="5" borderId="0" xfId="0" applyFill="1"/>
    <xf numFmtId="0" fontId="8" fillId="9" borderId="0" xfId="0" applyFont="1" applyFill="1" applyAlignment="1">
      <alignment horizontal="center"/>
    </xf>
    <xf numFmtId="0" fontId="7" fillId="17" borderId="0" xfId="0" applyFont="1" applyFill="1" applyAlignment="1">
      <alignment vertical="center" wrapText="1"/>
    </xf>
    <xf numFmtId="0" fontId="7" fillId="17" borderId="8" xfId="0" applyFont="1" applyFill="1" applyBorder="1"/>
    <xf numFmtId="0" fontId="7" fillId="17" borderId="0" xfId="0" applyFont="1" applyFill="1"/>
    <xf numFmtId="0" fontId="7" fillId="17" borderId="9" xfId="0" applyFont="1" applyFill="1" applyBorder="1" applyAlignment="1">
      <alignment horizontal="right"/>
    </xf>
    <xf numFmtId="0" fontId="7" fillId="17" borderId="0" xfId="0" applyFont="1" applyFill="1" applyAlignment="1">
      <alignment horizontal="left"/>
    </xf>
    <xf numFmtId="0" fontId="10" fillId="17" borderId="0" xfId="0" applyFont="1" applyFill="1" applyAlignment="1">
      <alignment vertical="center" wrapText="1"/>
    </xf>
    <xf numFmtId="0" fontId="7" fillId="17" borderId="8" xfId="0" applyFont="1" applyFill="1" applyBorder="1" applyAlignment="1">
      <alignment horizontal="right"/>
    </xf>
    <xf numFmtId="0" fontId="7" fillId="17" borderId="0" xfId="0" applyFont="1" applyFill="1" applyAlignment="1">
      <alignment horizontal="right"/>
    </xf>
    <xf numFmtId="0" fontId="8" fillId="18" borderId="0" xfId="0" applyFont="1" applyFill="1" applyAlignment="1">
      <alignment horizontal="center"/>
    </xf>
    <xf numFmtId="0" fontId="7" fillId="18" borderId="8" xfId="0" applyFont="1" applyFill="1" applyBorder="1"/>
    <xf numFmtId="0" fontId="7" fillId="18" borderId="0" xfId="0" applyFont="1" applyFill="1"/>
    <xf numFmtId="0" fontId="7" fillId="18" borderId="9" xfId="0" applyFont="1" applyFill="1" applyBorder="1"/>
    <xf numFmtId="0" fontId="7" fillId="18" borderId="0" xfId="0" applyFont="1" applyFill="1" applyAlignment="1">
      <alignment horizontal="left"/>
    </xf>
    <xf numFmtId="0" fontId="7" fillId="18" borderId="0" xfId="0" applyFont="1" applyFill="1" applyAlignment="1">
      <alignment vertical="center" wrapText="1"/>
    </xf>
    <xf numFmtId="0" fontId="7" fillId="18" borderId="8" xfId="0" applyFont="1" applyFill="1" applyBorder="1" applyAlignment="1">
      <alignment horizontal="right"/>
    </xf>
    <xf numFmtId="0" fontId="7" fillId="18" borderId="0" xfId="0" applyFont="1" applyFill="1" applyAlignment="1">
      <alignment horizontal="right"/>
    </xf>
    <xf numFmtId="0" fontId="7" fillId="18" borderId="9" xfId="0" applyFont="1" applyFill="1" applyBorder="1" applyAlignment="1">
      <alignment horizontal="right"/>
    </xf>
    <xf numFmtId="0" fontId="4" fillId="19" borderId="2" xfId="0" applyFont="1" applyFill="1" applyBorder="1" applyAlignment="1">
      <alignment horizontal="center"/>
    </xf>
    <xf numFmtId="0" fontId="0" fillId="19" borderId="2" xfId="0" applyFill="1" applyBorder="1"/>
    <xf numFmtId="0" fontId="0" fillId="19" borderId="3" xfId="0" applyFill="1" applyBorder="1"/>
    <xf numFmtId="0" fontId="0" fillId="19" borderId="4" xfId="0" applyFill="1" applyBorder="1"/>
    <xf numFmtId="0" fontId="7" fillId="20" borderId="4" xfId="0" applyFont="1" applyFill="1" applyBorder="1"/>
    <xf numFmtId="0" fontId="7" fillId="20" borderId="0" xfId="0" applyFont="1" applyFill="1" applyAlignment="1">
      <alignment horizontal="left"/>
    </xf>
    <xf numFmtId="0" fontId="0" fillId="19" borderId="8" xfId="0" applyFill="1" applyBorder="1"/>
    <xf numFmtId="0" fontId="0" fillId="19" borderId="8" xfId="0" applyFill="1" applyBorder="1" applyAlignment="1">
      <alignment horizontal="right"/>
    </xf>
    <xf numFmtId="0" fontId="0" fillId="19" borderId="0" xfId="0" applyFill="1" applyAlignment="1">
      <alignment horizontal="right"/>
    </xf>
    <xf numFmtId="0" fontId="0" fillId="19" borderId="9" xfId="0" applyFill="1" applyBorder="1" applyAlignment="1">
      <alignment horizontal="right"/>
    </xf>
    <xf numFmtId="0" fontId="0" fillId="19" borderId="0" xfId="0" applyFill="1"/>
    <xf numFmtId="0" fontId="7" fillId="20" borderId="9" xfId="0" applyFont="1" applyFill="1" applyBorder="1"/>
    <xf numFmtId="0" fontId="4" fillId="21" borderId="8" xfId="0" applyFont="1" applyFill="1" applyBorder="1" applyAlignment="1">
      <alignment horizontal="center"/>
    </xf>
    <xf numFmtId="0" fontId="4" fillId="21" borderId="0" xfId="0" applyFont="1" applyFill="1" applyAlignment="1">
      <alignment horizontal="center"/>
    </xf>
    <xf numFmtId="0" fontId="4" fillId="21" borderId="9" xfId="0" applyFont="1" applyFill="1" applyBorder="1" applyAlignment="1">
      <alignment horizontal="center"/>
    </xf>
    <xf numFmtId="0" fontId="4" fillId="21" borderId="0" xfId="0" applyFont="1" applyFill="1" applyAlignment="1">
      <alignment horizontal="left"/>
    </xf>
    <xf numFmtId="0" fontId="4" fillId="16" borderId="0" xfId="0" applyFont="1" applyFill="1" applyAlignment="1">
      <alignment horizontal="center"/>
    </xf>
    <xf numFmtId="0" fontId="0" fillId="21" borderId="8" xfId="0" applyFill="1" applyBorder="1"/>
    <xf numFmtId="0" fontId="0" fillId="21" borderId="8" xfId="0" applyFill="1" applyBorder="1" applyAlignment="1">
      <alignment horizontal="right"/>
    </xf>
    <xf numFmtId="0" fontId="0" fillId="21" borderId="0" xfId="0" applyFill="1" applyAlignment="1">
      <alignment horizontal="right"/>
    </xf>
    <xf numFmtId="0" fontId="0" fillId="21" borderId="9" xfId="0" applyFill="1" applyBorder="1" applyAlignment="1">
      <alignment horizontal="right"/>
    </xf>
    <xf numFmtId="0" fontId="0" fillId="21" borderId="0" xfId="0" applyFill="1" applyAlignment="1">
      <alignment horizontal="left"/>
    </xf>
    <xf numFmtId="0" fontId="0" fillId="21" borderId="5" xfId="0" applyFill="1" applyBorder="1"/>
    <xf numFmtId="0" fontId="0" fillId="21" borderId="5" xfId="0" applyFill="1" applyBorder="1" applyAlignment="1">
      <alignment horizontal="right"/>
    </xf>
    <xf numFmtId="0" fontId="0" fillId="21" borderId="6" xfId="0" applyFill="1" applyBorder="1" applyAlignment="1">
      <alignment horizontal="right"/>
    </xf>
    <xf numFmtId="0" fontId="0" fillId="21" borderId="7" xfId="0" applyFill="1" applyBorder="1" applyAlignment="1">
      <alignment horizontal="right"/>
    </xf>
    <xf numFmtId="0" fontId="0" fillId="22" borderId="0" xfId="0" applyFill="1" applyAlignment="1">
      <alignment horizontal="center"/>
    </xf>
    <xf numFmtId="0" fontId="13" fillId="0" borderId="0" xfId="0" applyFont="1" applyAlignment="1">
      <alignment horizontal="center" vertical="center" readingOrder="1"/>
    </xf>
    <xf numFmtId="0" fontId="0" fillId="0" borderId="21" xfId="0" applyBorder="1"/>
    <xf numFmtId="0" fontId="14" fillId="0" borderId="0" xfId="0" applyFont="1"/>
    <xf numFmtId="0" fontId="7" fillId="0" borderId="22" xfId="0" applyFont="1" applyBorder="1" applyAlignment="1">
      <alignment wrapText="1"/>
    </xf>
    <xf numFmtId="0" fontId="17" fillId="2" borderId="22" xfId="0" applyFont="1" applyFill="1" applyBorder="1" applyAlignment="1">
      <alignment wrapText="1"/>
    </xf>
    <xf numFmtId="0" fontId="7" fillId="2" borderId="22" xfId="0" applyFont="1" applyFill="1" applyBorder="1" applyAlignment="1">
      <alignment wrapText="1"/>
    </xf>
    <xf numFmtId="0" fontId="14" fillId="23" borderId="22" xfId="0" applyFont="1" applyFill="1" applyBorder="1" applyAlignment="1">
      <alignment wrapText="1"/>
    </xf>
    <xf numFmtId="0" fontId="14" fillId="0" borderId="22" xfId="0" applyFont="1" applyBorder="1" applyAlignment="1">
      <alignment horizontal="left" wrapText="1"/>
    </xf>
    <xf numFmtId="0" fontId="14" fillId="0" borderId="22" xfId="0" applyFont="1" applyBorder="1" applyAlignment="1">
      <alignment wrapText="1"/>
    </xf>
    <xf numFmtId="0" fontId="14" fillId="0" borderId="22" xfId="0" applyFont="1" applyBorder="1" applyAlignment="1">
      <alignment horizontal="left" vertical="top" wrapText="1"/>
    </xf>
    <xf numFmtId="0" fontId="7" fillId="0" borderId="22" xfId="0" applyFont="1" applyBorder="1" applyAlignment="1">
      <alignment horizontal="left" vertical="top" wrapText="1"/>
    </xf>
    <xf numFmtId="0" fontId="0" fillId="0" borderId="22" xfId="0" applyBorder="1" applyAlignment="1">
      <alignment horizontal="left" vertical="top" wrapText="1"/>
    </xf>
    <xf numFmtId="0" fontId="0" fillId="24" borderId="0" xfId="0" applyFill="1" applyAlignment="1">
      <alignment wrapText="1"/>
    </xf>
    <xf numFmtId="0" fontId="0" fillId="24" borderId="0" xfId="0" applyFill="1"/>
    <xf numFmtId="0" fontId="4" fillId="24" borderId="0" xfId="0" applyFont="1" applyFill="1" applyAlignment="1">
      <alignment horizontal="right" wrapText="1"/>
    </xf>
    <xf numFmtId="0" fontId="0" fillId="24" borderId="0" xfId="0" applyFill="1" applyAlignment="1">
      <alignment horizontal="center"/>
    </xf>
    <xf numFmtId="0" fontId="7" fillId="24" borderId="5" xfId="0" applyFont="1" applyFill="1" applyBorder="1"/>
    <xf numFmtId="0" fontId="7" fillId="24" borderId="6" xfId="0" applyFont="1" applyFill="1" applyBorder="1"/>
    <xf numFmtId="0" fontId="7" fillId="24" borderId="7" xfId="0" applyFont="1" applyFill="1" applyBorder="1"/>
    <xf numFmtId="0" fontId="0" fillId="24" borderId="21" xfId="0" applyFill="1" applyBorder="1"/>
    <xf numFmtId="0" fontId="7" fillId="24" borderId="0" xfId="0" applyFont="1" applyFill="1"/>
    <xf numFmtId="0" fontId="6" fillId="6" borderId="22" xfId="0" applyFont="1" applyFill="1" applyBorder="1" applyAlignment="1">
      <alignment horizontal="left" vertical="top" wrapText="1"/>
    </xf>
    <xf numFmtId="0" fontId="2" fillId="2" borderId="22" xfId="0" applyFont="1" applyFill="1" applyBorder="1" applyAlignment="1">
      <alignment horizontal="left" vertical="top" wrapText="1"/>
    </xf>
    <xf numFmtId="0" fontId="3" fillId="2" borderId="22" xfId="0" applyFont="1" applyFill="1" applyBorder="1" applyAlignment="1">
      <alignment horizontal="left" vertical="top" wrapText="1"/>
    </xf>
    <xf numFmtId="0" fontId="3" fillId="4" borderId="22" xfId="0" applyFont="1" applyFill="1" applyBorder="1" applyAlignment="1">
      <alignment horizontal="left" vertical="top" wrapText="1"/>
    </xf>
    <xf numFmtId="0" fontId="0" fillId="4" borderId="22" xfId="0" applyFill="1" applyBorder="1" applyAlignment="1">
      <alignment horizontal="left" vertical="top" wrapText="1"/>
    </xf>
    <xf numFmtId="0" fontId="3" fillId="7" borderId="22" xfId="0" applyFont="1" applyFill="1" applyBorder="1" applyAlignment="1">
      <alignment wrapText="1"/>
    </xf>
    <xf numFmtId="0" fontId="14" fillId="0" borderId="0" xfId="0" applyFont="1" applyAlignment="1">
      <alignment wrapText="1"/>
    </xf>
    <xf numFmtId="0" fontId="18" fillId="25" borderId="22" xfId="0" applyFont="1" applyFill="1" applyBorder="1" applyAlignment="1">
      <alignment wrapText="1"/>
    </xf>
    <xf numFmtId="0" fontId="4" fillId="24" borderId="0" xfId="0" applyFont="1" applyFill="1" applyAlignment="1">
      <alignment horizontal="right"/>
    </xf>
    <xf numFmtId="0" fontId="7" fillId="25" borderId="22" xfId="0" applyFont="1" applyFill="1" applyBorder="1" applyAlignment="1">
      <alignment wrapText="1"/>
    </xf>
    <xf numFmtId="0" fontId="14" fillId="25" borderId="22" xfId="0" applyFont="1" applyFill="1" applyBorder="1" applyAlignment="1">
      <alignment wrapText="1"/>
    </xf>
    <xf numFmtId="0" fontId="0" fillId="24" borderId="22" xfId="0" applyFill="1" applyBorder="1" applyAlignment="1">
      <alignment wrapText="1"/>
    </xf>
    <xf numFmtId="0" fontId="15" fillId="0" borderId="0" xfId="0" applyFont="1"/>
    <xf numFmtId="0" fontId="16" fillId="26" borderId="0" xfId="0" applyFont="1" applyFill="1"/>
    <xf numFmtId="0" fontId="14" fillId="26" borderId="0" xfId="0" applyFont="1" applyFill="1"/>
    <xf numFmtId="0" fontId="14" fillId="27" borderId="0" xfId="0" applyFont="1" applyFill="1"/>
    <xf numFmtId="0" fontId="15" fillId="28" borderId="0" xfId="0" applyFont="1" applyFill="1"/>
    <xf numFmtId="0" fontId="19" fillId="0" borderId="0" xfId="0" applyFont="1" applyAlignment="1">
      <alignment wrapText="1"/>
    </xf>
    <xf numFmtId="0" fontId="14" fillId="27" borderId="0" xfId="0" applyFont="1" applyFill="1" applyAlignment="1">
      <alignment wrapText="1"/>
    </xf>
    <xf numFmtId="0" fontId="7" fillId="0" borderId="0" xfId="0" applyFont="1" applyAlignment="1">
      <alignment horizontal="left" wrapText="1"/>
    </xf>
    <xf numFmtId="0" fontId="16" fillId="0" borderId="0" xfId="0" applyFont="1"/>
    <xf numFmtId="0" fontId="10" fillId="0" borderId="0" xfId="0" applyFont="1" applyAlignment="1">
      <alignment horizontal="left" wrapText="1"/>
    </xf>
    <xf numFmtId="0" fontId="14" fillId="29" borderId="0" xfId="0" applyFont="1" applyFill="1" applyAlignment="1">
      <alignment wrapText="1"/>
    </xf>
    <xf numFmtId="0" fontId="15" fillId="0" borderId="0" xfId="0" applyFont="1" applyAlignment="1">
      <alignment wrapText="1"/>
    </xf>
    <xf numFmtId="0" fontId="14" fillId="18" borderId="0" xfId="0" applyFont="1" applyFill="1" applyAlignment="1">
      <alignment wrapText="1"/>
    </xf>
    <xf numFmtId="0" fontId="20" fillId="0" borderId="0" xfId="0" applyFont="1" applyAlignment="1">
      <alignment vertical="center" wrapText="1"/>
    </xf>
    <xf numFmtId="0" fontId="14" fillId="26" borderId="0" xfId="0" applyFont="1" applyFill="1" applyAlignment="1">
      <alignment wrapText="1"/>
    </xf>
    <xf numFmtId="0" fontId="15" fillId="28" borderId="0" xfId="0" applyFont="1" applyFill="1" applyAlignment="1">
      <alignment wrapText="1"/>
    </xf>
    <xf numFmtId="0" fontId="16" fillId="26" borderId="0" xfId="0" applyFont="1" applyFill="1" applyAlignment="1">
      <alignment wrapText="1"/>
    </xf>
    <xf numFmtId="0" fontId="16" fillId="29" borderId="0" xfId="0" applyFont="1" applyFill="1" applyAlignment="1">
      <alignment wrapText="1"/>
    </xf>
    <xf numFmtId="0" fontId="16" fillId="0" borderId="0" xfId="0" applyFont="1" applyAlignment="1">
      <alignment wrapText="1"/>
    </xf>
    <xf numFmtId="0" fontId="17" fillId="2" borderId="22" xfId="0" applyFont="1" applyFill="1" applyBorder="1" applyAlignment="1">
      <alignment horizontal="left" wrapText="1"/>
    </xf>
    <xf numFmtId="0" fontId="7" fillId="0" borderId="22" xfId="0" applyFont="1" applyBorder="1" applyAlignment="1">
      <alignment vertical="center" wrapText="1"/>
    </xf>
    <xf numFmtId="0" fontId="7" fillId="0" borderId="22" xfId="0" applyFont="1" applyBorder="1" applyAlignment="1">
      <alignment horizontal="left" wrapText="1"/>
    </xf>
    <xf numFmtId="0" fontId="21" fillId="0" borderId="22" xfId="0" applyFont="1" applyBorder="1" applyAlignment="1">
      <alignment wrapText="1"/>
    </xf>
    <xf numFmtId="0" fontId="3" fillId="0" borderId="0" xfId="0" applyFont="1" applyAlignment="1">
      <alignment wrapText="1"/>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5" fillId="0" borderId="0" xfId="0" applyFont="1" applyAlignment="1">
      <alignment horizontal="center" vertical="center"/>
    </xf>
    <xf numFmtId="0" fontId="7" fillId="0" borderId="22" xfId="0" applyFont="1" applyBorder="1" applyAlignment="1">
      <alignment horizontal="left" vertical="top" wrapText="1"/>
    </xf>
    <xf numFmtId="0" fontId="14" fillId="0" borderId="22" xfId="0" applyFont="1" applyBorder="1" applyAlignment="1">
      <alignment horizontal="left" vertical="top" wrapText="1"/>
    </xf>
    <xf numFmtId="0" fontId="5" fillId="24" borderId="0" xfId="0" applyFont="1" applyFill="1" applyAlignment="1">
      <alignment horizontal="center" vertical="center"/>
    </xf>
    <xf numFmtId="0" fontId="14" fillId="0" borderId="22" xfId="0" applyFont="1" applyBorder="1" applyAlignment="1">
      <alignment wrapText="1"/>
    </xf>
    <xf numFmtId="0" fontId="14" fillId="0" borderId="23" xfId="0" applyFont="1" applyBorder="1" applyAlignment="1">
      <alignment wrapText="1"/>
    </xf>
    <xf numFmtId="0" fontId="14" fillId="0" borderId="24" xfId="0" applyFont="1" applyBorder="1" applyAlignment="1">
      <alignment wrapText="1"/>
    </xf>
    <xf numFmtId="0" fontId="15" fillId="27" borderId="0" xfId="0" applyFont="1" applyFill="1"/>
    <xf numFmtId="0" fontId="14" fillId="0" borderId="0" xfId="0" applyFont="1" applyAlignment="1">
      <alignment wrapText="1"/>
    </xf>
    <xf numFmtId="0" fontId="14" fillId="0" borderId="0" xfId="0" applyFont="1"/>
    <xf numFmtId="0" fontId="15" fillId="0" borderId="0" xfId="0" applyFont="1"/>
    <xf numFmtId="0" fontId="14" fillId="26" borderId="0" xfId="0" applyFont="1" applyFill="1"/>
    <xf numFmtId="0" fontId="16" fillId="27" borderId="0" xfId="0" applyFont="1" applyFill="1"/>
    <xf numFmtId="0" fontId="16" fillId="0" borderId="0" xfId="0" applyFont="1" applyAlignment="1">
      <alignment wrapText="1"/>
    </xf>
    <xf numFmtId="0" fontId="15" fillId="18" borderId="0" xfId="0" applyFont="1" applyFill="1" applyAlignment="1">
      <alignment wrapText="1"/>
    </xf>
    <xf numFmtId="0" fontId="15" fillId="0" borderId="0" xfId="0" applyFont="1" applyAlignment="1">
      <alignment wrapText="1"/>
    </xf>
    <xf numFmtId="0" fontId="14" fillId="29" borderId="0" xfId="0" applyFont="1" applyFill="1" applyAlignment="1">
      <alignment wrapText="1"/>
    </xf>
    <xf numFmtId="0" fontId="16" fillId="18" borderId="0" xfId="0" applyFont="1" applyFill="1" applyAlignment="1">
      <alignment wrapText="1"/>
    </xf>
    <xf numFmtId="0" fontId="15" fillId="27" borderId="0" xfId="0" applyFont="1" applyFill="1" applyAlignment="1">
      <alignment wrapText="1"/>
    </xf>
    <xf numFmtId="0" fontId="14" fillId="26" borderId="0" xfId="0" applyFont="1" applyFill="1" applyAlignment="1">
      <alignment wrapText="1"/>
    </xf>
    <xf numFmtId="0" fontId="16" fillId="27" borderId="0" xfId="0" applyFont="1" applyFill="1" applyAlignment="1">
      <alignment wrapText="1"/>
    </xf>
    <xf numFmtId="0" fontId="7" fillId="5" borderId="22" xfId="0" applyFont="1" applyFill="1" applyBorder="1" applyAlignment="1">
      <alignment wrapText="1"/>
    </xf>
    <xf numFmtId="0" fontId="14" fillId="5" borderId="22" xfId="0" applyFont="1" applyFill="1" applyBorder="1" applyAlignment="1">
      <alignment wrapText="1"/>
    </xf>
    <xf numFmtId="0" fontId="7" fillId="0" borderId="22" xfId="0" applyFont="1" applyFill="1" applyBorder="1" applyAlignment="1">
      <alignmen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13</xdr:col>
      <xdr:colOff>597239</xdr:colOff>
      <xdr:row>1</xdr:row>
      <xdr:rowOff>57149</xdr:rowOff>
    </xdr:from>
    <xdr:to>
      <xdr:col>14</xdr:col>
      <xdr:colOff>444134</xdr:colOff>
      <xdr:row>3</xdr:row>
      <xdr:rowOff>133350</xdr:rowOff>
    </xdr:to>
    <xdr:pic macro="[0]!Macro1">
      <xdr:nvPicPr>
        <xdr:cNvPr id="2" name="Picture 1">
          <a:extLst>
            <a:ext uri="{FF2B5EF4-FFF2-40B4-BE49-F238E27FC236}">
              <a16:creationId xmlns:a16="http://schemas.microsoft.com/office/drawing/2014/main" id="{2D627E79-40C7-A63B-EE02-EF9CF199178C}"/>
            </a:ext>
          </a:extLst>
        </xdr:cNvPr>
        <xdr:cNvPicPr>
          <a:picLocks noChangeAspect="1"/>
        </xdr:cNvPicPr>
      </xdr:nvPicPr>
      <xdr:blipFill>
        <a:blip xmlns:r="http://schemas.openxmlformats.org/officeDocument/2006/relationships" r:embed="rId1"/>
        <a:stretch>
          <a:fillRect/>
        </a:stretch>
      </xdr:blipFill>
      <xdr:spPr>
        <a:xfrm>
          <a:off x="11817689" y="323849"/>
          <a:ext cx="456495" cy="4572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597239</xdr:colOff>
      <xdr:row>1</xdr:row>
      <xdr:rowOff>57149</xdr:rowOff>
    </xdr:from>
    <xdr:to>
      <xdr:col>14</xdr:col>
      <xdr:colOff>444134</xdr:colOff>
      <xdr:row>3</xdr:row>
      <xdr:rowOff>133350</xdr:rowOff>
    </xdr:to>
    <xdr:pic macro="[0]!Macro1">
      <xdr:nvPicPr>
        <xdr:cNvPr id="2" name="Picture 1">
          <a:extLst>
            <a:ext uri="{FF2B5EF4-FFF2-40B4-BE49-F238E27FC236}">
              <a16:creationId xmlns:a16="http://schemas.microsoft.com/office/drawing/2014/main" id="{893F00FA-BE19-428F-817E-B3C151E202CE}"/>
            </a:ext>
          </a:extLst>
        </xdr:cNvPr>
        <xdr:cNvPicPr>
          <a:picLocks noChangeAspect="1"/>
        </xdr:cNvPicPr>
      </xdr:nvPicPr>
      <xdr:blipFill>
        <a:blip xmlns:r="http://schemas.openxmlformats.org/officeDocument/2006/relationships" r:embed="rId1"/>
        <a:stretch>
          <a:fillRect/>
        </a:stretch>
      </xdr:blipFill>
      <xdr:spPr>
        <a:xfrm>
          <a:off x="15475289" y="323849"/>
          <a:ext cx="456495" cy="4572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540089</xdr:colOff>
      <xdr:row>1</xdr:row>
      <xdr:rowOff>57149</xdr:rowOff>
    </xdr:from>
    <xdr:to>
      <xdr:col>14</xdr:col>
      <xdr:colOff>323484</xdr:colOff>
      <xdr:row>3</xdr:row>
      <xdr:rowOff>133350</xdr:rowOff>
    </xdr:to>
    <xdr:pic macro="[0]!Macro1">
      <xdr:nvPicPr>
        <xdr:cNvPr id="3" name="Picture 1">
          <a:extLst>
            <a:ext uri="{FF2B5EF4-FFF2-40B4-BE49-F238E27FC236}">
              <a16:creationId xmlns:a16="http://schemas.microsoft.com/office/drawing/2014/main" id="{C2D4D616-C581-4DA6-8BD8-26D9D553E326}"/>
            </a:ext>
          </a:extLst>
        </xdr:cNvPr>
        <xdr:cNvPicPr>
          <a:picLocks noChangeAspect="1"/>
        </xdr:cNvPicPr>
      </xdr:nvPicPr>
      <xdr:blipFill>
        <a:blip xmlns:r="http://schemas.openxmlformats.org/officeDocument/2006/relationships" r:embed="rId1"/>
        <a:stretch>
          <a:fillRect/>
        </a:stretch>
      </xdr:blipFill>
      <xdr:spPr>
        <a:xfrm>
          <a:off x="13246439" y="323849"/>
          <a:ext cx="456495" cy="45720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597239</xdr:colOff>
      <xdr:row>1</xdr:row>
      <xdr:rowOff>57149</xdr:rowOff>
    </xdr:from>
    <xdr:to>
      <xdr:col>14</xdr:col>
      <xdr:colOff>444134</xdr:colOff>
      <xdr:row>3</xdr:row>
      <xdr:rowOff>133350</xdr:rowOff>
    </xdr:to>
    <xdr:pic macro="[0]!Macro1">
      <xdr:nvPicPr>
        <xdr:cNvPr id="2" name="Picture 1">
          <a:extLst>
            <a:ext uri="{FF2B5EF4-FFF2-40B4-BE49-F238E27FC236}">
              <a16:creationId xmlns:a16="http://schemas.microsoft.com/office/drawing/2014/main" id="{F48FD3AD-28AD-4F63-935B-C32BACB12B98}"/>
            </a:ext>
          </a:extLst>
        </xdr:cNvPr>
        <xdr:cNvPicPr>
          <a:picLocks noChangeAspect="1"/>
        </xdr:cNvPicPr>
      </xdr:nvPicPr>
      <xdr:blipFill>
        <a:blip xmlns:r="http://schemas.openxmlformats.org/officeDocument/2006/relationships" r:embed="rId1"/>
        <a:stretch>
          <a:fillRect/>
        </a:stretch>
      </xdr:blipFill>
      <xdr:spPr>
        <a:xfrm>
          <a:off x="15132389" y="323849"/>
          <a:ext cx="456495" cy="45720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EE281-297E-4D25-A5B4-09B719CF63E7}">
  <sheetPr codeName="Sheet3"/>
  <dimension ref="A1:S152"/>
  <sheetViews>
    <sheetView workbookViewId="0">
      <selection activeCell="A44" sqref="A44"/>
    </sheetView>
  </sheetViews>
  <sheetFormatPr baseColWidth="10" defaultColWidth="8.83203125" defaultRowHeight="15"/>
  <cols>
    <col min="1" max="1" width="38.5" customWidth="1"/>
    <col min="2" max="2" width="9.1640625" customWidth="1"/>
    <col min="3" max="3" width="10.5" customWidth="1"/>
    <col min="4" max="4" width="8.5" customWidth="1"/>
    <col min="5" max="5" width="10.83203125" customWidth="1"/>
    <col min="6" max="6" width="8.5" customWidth="1"/>
    <col min="7" max="7" width="9.33203125" bestFit="1" customWidth="1"/>
    <col min="8" max="8" width="8.5" customWidth="1"/>
    <col min="9" max="9" width="11" customWidth="1"/>
    <col min="10" max="12" width="8.5" customWidth="1"/>
    <col min="13" max="13" width="10" bestFit="1" customWidth="1"/>
    <col min="14" max="15" width="8.5" style="3" customWidth="1"/>
    <col min="16" max="16" width="12.5" style="22" customWidth="1"/>
    <col min="17" max="17" width="11.33203125" style="23" bestFit="1" customWidth="1"/>
    <col min="18" max="18" width="201.83203125" bestFit="1" customWidth="1"/>
    <col min="19" max="19" width="18.5" bestFit="1" customWidth="1"/>
  </cols>
  <sheetData>
    <row r="1" spans="1:19">
      <c r="A1" s="20"/>
      <c r="B1" s="226" t="s">
        <v>0</v>
      </c>
      <c r="C1" s="227"/>
      <c r="D1" s="227"/>
      <c r="E1" s="228"/>
      <c r="F1" s="226" t="s">
        <v>1</v>
      </c>
      <c r="G1" s="227"/>
      <c r="H1" s="227"/>
      <c r="I1" s="228"/>
      <c r="J1" s="226" t="s">
        <v>2</v>
      </c>
      <c r="K1" s="227"/>
      <c r="L1" s="227"/>
      <c r="M1" s="228"/>
      <c r="N1" s="21" t="s">
        <v>3</v>
      </c>
      <c r="O1" s="21" t="s">
        <v>4</v>
      </c>
      <c r="P1" s="22" t="s">
        <v>5</v>
      </c>
    </row>
    <row r="2" spans="1:19" ht="16">
      <c r="A2" s="20"/>
      <c r="B2" s="24" t="s">
        <v>6</v>
      </c>
      <c r="C2" s="25" t="s">
        <v>7</v>
      </c>
      <c r="D2" s="25" t="s">
        <v>8</v>
      </c>
      <c r="E2" s="26" t="s">
        <v>9</v>
      </c>
      <c r="F2" s="24" t="s">
        <v>6</v>
      </c>
      <c r="G2" s="25" t="s">
        <v>7</v>
      </c>
      <c r="H2" s="25" t="s">
        <v>8</v>
      </c>
      <c r="I2" s="26" t="s">
        <v>9</v>
      </c>
      <c r="J2" s="24" t="s">
        <v>6</v>
      </c>
      <c r="K2" s="25" t="s">
        <v>7</v>
      </c>
      <c r="L2" s="25" t="s">
        <v>8</v>
      </c>
      <c r="M2" s="26" t="s">
        <v>9</v>
      </c>
      <c r="N2" s="27"/>
      <c r="O2" s="27"/>
      <c r="P2" s="28" t="s">
        <v>10</v>
      </c>
      <c r="Q2" s="29" t="s">
        <v>11</v>
      </c>
      <c r="R2" s="30" t="s">
        <v>12</v>
      </c>
    </row>
    <row r="3" spans="1:19">
      <c r="A3" s="31" t="s">
        <v>13</v>
      </c>
      <c r="B3" s="32"/>
      <c r="C3" s="33"/>
      <c r="D3" s="34"/>
      <c r="E3" s="35"/>
      <c r="F3" s="32"/>
      <c r="G3" s="33"/>
      <c r="H3" s="33"/>
      <c r="I3" s="35"/>
      <c r="J3" s="32"/>
      <c r="K3" s="33"/>
      <c r="L3" s="33"/>
      <c r="M3" s="35"/>
      <c r="N3" s="36"/>
      <c r="O3" s="36"/>
      <c r="P3" s="37"/>
      <c r="S3" s="30" t="s">
        <v>14</v>
      </c>
    </row>
    <row r="4" spans="1:19" ht="32">
      <c r="A4" s="38" t="s">
        <v>15</v>
      </c>
      <c r="B4" s="39">
        <v>8</v>
      </c>
      <c r="C4" s="40">
        <v>44</v>
      </c>
      <c r="D4" s="41">
        <v>16</v>
      </c>
      <c r="E4" s="42">
        <v>0</v>
      </c>
      <c r="F4" s="39">
        <v>35</v>
      </c>
      <c r="G4" s="40">
        <f>40+5+23</f>
        <v>68</v>
      </c>
      <c r="H4" s="40">
        <v>16</v>
      </c>
      <c r="I4" s="42">
        <v>0</v>
      </c>
      <c r="J4" s="39">
        <v>60</v>
      </c>
      <c r="K4" s="40">
        <f>40+5+23</f>
        <v>68</v>
      </c>
      <c r="L4" s="40">
        <v>16</v>
      </c>
      <c r="M4" s="43">
        <v>0</v>
      </c>
      <c r="N4" s="44"/>
      <c r="O4" s="44"/>
      <c r="P4" s="37" t="s">
        <v>16</v>
      </c>
      <c r="R4" t="s">
        <v>17</v>
      </c>
    </row>
    <row r="5" spans="1:19" ht="16">
      <c r="A5" s="45" t="s">
        <v>18</v>
      </c>
      <c r="B5" s="46">
        <v>8</v>
      </c>
      <c r="C5" s="47">
        <v>44</v>
      </c>
      <c r="D5" s="48">
        <v>24</v>
      </c>
      <c r="E5" s="49">
        <v>0</v>
      </c>
      <c r="F5" s="46">
        <v>35</v>
      </c>
      <c r="G5" s="47">
        <v>68</v>
      </c>
      <c r="H5" s="47">
        <v>24</v>
      </c>
      <c r="I5" s="49">
        <v>0</v>
      </c>
      <c r="J5" s="46">
        <v>60</v>
      </c>
      <c r="K5" s="47">
        <v>68</v>
      </c>
      <c r="L5" s="47">
        <v>32</v>
      </c>
      <c r="M5" s="50">
        <v>0</v>
      </c>
      <c r="N5" s="44"/>
      <c r="O5" s="44"/>
      <c r="P5" s="37" t="s">
        <v>16</v>
      </c>
      <c r="R5" t="s">
        <v>19</v>
      </c>
    </row>
    <row r="6" spans="1:19" ht="48">
      <c r="A6" s="45" t="s">
        <v>20</v>
      </c>
      <c r="B6" s="46">
        <v>10</v>
      </c>
      <c r="C6" s="48">
        <v>0</v>
      </c>
      <c r="D6" s="48">
        <v>0</v>
      </c>
      <c r="E6" s="49">
        <v>24</v>
      </c>
      <c r="F6" s="46">
        <v>30</v>
      </c>
      <c r="G6" s="47">
        <v>0</v>
      </c>
      <c r="H6" s="47">
        <v>0</v>
      </c>
      <c r="I6" s="49">
        <v>90</v>
      </c>
      <c r="J6" s="46">
        <v>50</v>
      </c>
      <c r="K6" s="47">
        <v>0</v>
      </c>
      <c r="L6" s="47">
        <v>0</v>
      </c>
      <c r="M6" s="50">
        <v>160</v>
      </c>
      <c r="N6" s="44"/>
      <c r="O6" s="44"/>
      <c r="P6" s="37"/>
      <c r="R6" s="1" t="s">
        <v>21</v>
      </c>
    </row>
    <row r="7" spans="1:19" ht="16">
      <c r="A7" s="51" t="s">
        <v>22</v>
      </c>
      <c r="B7" s="32">
        <v>0</v>
      </c>
      <c r="C7" s="33">
        <v>0</v>
      </c>
      <c r="D7" s="34">
        <v>2</v>
      </c>
      <c r="E7" s="35">
        <v>0</v>
      </c>
      <c r="F7" s="34">
        <v>0</v>
      </c>
      <c r="G7" s="33">
        <v>0</v>
      </c>
      <c r="H7" s="34">
        <v>2</v>
      </c>
      <c r="I7" s="35">
        <v>0</v>
      </c>
      <c r="J7" s="34">
        <v>0</v>
      </c>
      <c r="K7" s="33">
        <v>0</v>
      </c>
      <c r="L7" s="34">
        <v>2</v>
      </c>
      <c r="M7" s="35">
        <v>0</v>
      </c>
      <c r="N7" s="36"/>
      <c r="O7" s="36"/>
      <c r="P7" s="37" t="s">
        <v>16</v>
      </c>
      <c r="R7" t="s">
        <v>23</v>
      </c>
    </row>
    <row r="8" spans="1:19" ht="16">
      <c r="A8" s="51" t="s">
        <v>24</v>
      </c>
      <c r="B8" s="32">
        <v>1</v>
      </c>
      <c r="C8" s="33">
        <v>1</v>
      </c>
      <c r="D8" s="34">
        <v>0</v>
      </c>
      <c r="E8" s="35">
        <v>0</v>
      </c>
      <c r="F8" s="32">
        <v>1</v>
      </c>
      <c r="G8" s="33">
        <v>2</v>
      </c>
      <c r="H8" s="33">
        <v>0</v>
      </c>
      <c r="I8" s="35">
        <v>0</v>
      </c>
      <c r="J8" s="32">
        <v>4</v>
      </c>
      <c r="K8" s="33">
        <v>2</v>
      </c>
      <c r="L8" s="33">
        <v>0</v>
      </c>
      <c r="M8" s="52">
        <v>12</v>
      </c>
      <c r="N8" s="36"/>
      <c r="O8" s="36"/>
      <c r="P8" s="37" t="s">
        <v>16</v>
      </c>
      <c r="R8" t="s">
        <v>25</v>
      </c>
    </row>
    <row r="9" spans="1:19" ht="16">
      <c r="A9" s="51" t="s">
        <v>26</v>
      </c>
      <c r="B9" s="32">
        <v>1</v>
      </c>
      <c r="C9" s="33">
        <f>2+1</f>
        <v>3</v>
      </c>
      <c r="D9" s="34">
        <v>2</v>
      </c>
      <c r="E9" s="35">
        <v>0</v>
      </c>
      <c r="F9" s="34">
        <v>1</v>
      </c>
      <c r="G9" s="33">
        <f>2+1</f>
        <v>3</v>
      </c>
      <c r="H9" s="34">
        <v>2</v>
      </c>
      <c r="I9" s="35">
        <v>0</v>
      </c>
      <c r="J9" s="34">
        <v>1</v>
      </c>
      <c r="K9" s="33">
        <f>2+1</f>
        <v>3</v>
      </c>
      <c r="L9" s="34">
        <v>2</v>
      </c>
      <c r="M9" s="35">
        <v>0</v>
      </c>
      <c r="N9" s="36"/>
      <c r="O9" s="36"/>
      <c r="P9" s="37" t="s">
        <v>16</v>
      </c>
      <c r="R9" t="s">
        <v>27</v>
      </c>
    </row>
    <row r="10" spans="1:19" ht="16">
      <c r="A10" s="53" t="s">
        <v>28</v>
      </c>
      <c r="B10" s="32">
        <v>1</v>
      </c>
      <c r="C10" s="34">
        <v>0</v>
      </c>
      <c r="D10" s="34">
        <v>1</v>
      </c>
      <c r="E10" s="35">
        <v>0</v>
      </c>
      <c r="F10" s="32">
        <v>1</v>
      </c>
      <c r="G10" s="34">
        <v>0</v>
      </c>
      <c r="H10" s="34">
        <v>1</v>
      </c>
      <c r="I10" s="35">
        <v>0</v>
      </c>
      <c r="J10" s="32">
        <v>1</v>
      </c>
      <c r="K10" s="34">
        <v>0</v>
      </c>
      <c r="L10" s="34">
        <v>1</v>
      </c>
      <c r="M10" s="35">
        <v>0</v>
      </c>
      <c r="N10" s="36"/>
      <c r="O10" s="36"/>
      <c r="P10" s="37" t="s">
        <v>16</v>
      </c>
      <c r="R10" t="s">
        <v>29</v>
      </c>
    </row>
    <row r="11" spans="1:19" ht="16">
      <c r="A11" s="53" t="s">
        <v>30</v>
      </c>
      <c r="B11" s="32">
        <v>1</v>
      </c>
      <c r="C11" s="34">
        <v>1</v>
      </c>
      <c r="D11" s="34">
        <v>0</v>
      </c>
      <c r="E11" s="34">
        <v>0</v>
      </c>
      <c r="F11" s="54">
        <v>1</v>
      </c>
      <c r="G11" s="34">
        <v>1</v>
      </c>
      <c r="H11" s="34">
        <v>0</v>
      </c>
      <c r="I11" s="55">
        <v>0</v>
      </c>
      <c r="J11" s="54">
        <v>1</v>
      </c>
      <c r="K11" s="34">
        <v>1</v>
      </c>
      <c r="L11" s="34">
        <v>0</v>
      </c>
      <c r="M11" s="56">
        <v>0</v>
      </c>
      <c r="N11" s="36"/>
      <c r="O11" s="36"/>
      <c r="P11" s="37" t="s">
        <v>16</v>
      </c>
      <c r="R11" t="s">
        <v>31</v>
      </c>
    </row>
    <row r="12" spans="1:19" ht="15" customHeight="1">
      <c r="A12" s="57"/>
      <c r="B12" s="58"/>
      <c r="C12" s="57"/>
      <c r="D12" s="57"/>
      <c r="E12" s="59"/>
      <c r="F12" s="58"/>
      <c r="G12" s="57"/>
      <c r="H12" s="57"/>
      <c r="I12" s="59"/>
      <c r="J12" s="58"/>
      <c r="K12" s="57"/>
      <c r="L12" s="57"/>
      <c r="M12" s="59"/>
      <c r="N12" s="60"/>
      <c r="O12" s="60"/>
      <c r="P12" s="37"/>
    </row>
    <row r="13" spans="1:19">
      <c r="A13" s="61" t="s">
        <v>32</v>
      </c>
      <c r="B13" s="62"/>
      <c r="C13" s="63"/>
      <c r="D13" s="63"/>
      <c r="E13" s="64"/>
      <c r="F13" s="62"/>
      <c r="G13" s="63"/>
      <c r="H13" s="63"/>
      <c r="I13" s="64"/>
      <c r="J13" s="62"/>
      <c r="K13" s="63"/>
      <c r="L13" s="63"/>
      <c r="M13" s="64"/>
      <c r="N13" s="65"/>
      <c r="O13" s="65"/>
      <c r="P13" s="37"/>
      <c r="R13" t="s">
        <v>33</v>
      </c>
    </row>
    <row r="14" spans="1:19" ht="16">
      <c r="A14" s="66" t="s">
        <v>34</v>
      </c>
      <c r="B14" s="67">
        <v>0</v>
      </c>
      <c r="C14" s="68">
        <v>0</v>
      </c>
      <c r="D14" s="68">
        <v>0</v>
      </c>
      <c r="E14" s="69">
        <v>0</v>
      </c>
      <c r="F14" s="67">
        <v>3</v>
      </c>
      <c r="G14" s="68">
        <v>3</v>
      </c>
      <c r="H14" s="68">
        <v>2</v>
      </c>
      <c r="I14" s="69">
        <v>0</v>
      </c>
      <c r="J14" s="67">
        <v>4</v>
      </c>
      <c r="K14" s="68">
        <v>4</v>
      </c>
      <c r="L14" s="68">
        <v>2</v>
      </c>
      <c r="M14" s="69">
        <v>0</v>
      </c>
      <c r="N14" s="65"/>
      <c r="O14" s="65"/>
      <c r="P14" s="37" t="s">
        <v>16</v>
      </c>
      <c r="R14" t="s">
        <v>35</v>
      </c>
    </row>
    <row r="15" spans="1:19" ht="16">
      <c r="A15" s="66" t="s">
        <v>36</v>
      </c>
      <c r="B15" s="67"/>
      <c r="C15" s="68"/>
      <c r="D15" s="68"/>
      <c r="E15" s="69"/>
      <c r="F15" s="67"/>
      <c r="G15" s="68"/>
      <c r="H15" s="68"/>
      <c r="I15" s="69"/>
      <c r="J15" s="67"/>
      <c r="K15" s="68"/>
      <c r="L15" s="68"/>
      <c r="M15" s="69"/>
      <c r="N15" s="65"/>
      <c r="O15" s="65"/>
      <c r="P15" s="37" t="s">
        <v>16</v>
      </c>
    </row>
    <row r="16" spans="1:19" ht="16">
      <c r="A16" s="66" t="s">
        <v>37</v>
      </c>
      <c r="B16" s="67">
        <v>0</v>
      </c>
      <c r="C16" s="68">
        <v>0</v>
      </c>
      <c r="D16" s="68">
        <v>0</v>
      </c>
      <c r="E16" s="69">
        <v>0</v>
      </c>
      <c r="F16" s="67">
        <v>2</v>
      </c>
      <c r="G16" s="68">
        <v>4</v>
      </c>
      <c r="H16" s="68">
        <v>0</v>
      </c>
      <c r="I16" s="69">
        <v>0</v>
      </c>
      <c r="J16" s="67">
        <v>2</v>
      </c>
      <c r="K16" s="68">
        <v>4</v>
      </c>
      <c r="L16" s="68">
        <v>0</v>
      </c>
      <c r="M16" s="69">
        <v>0</v>
      </c>
      <c r="N16" s="65"/>
      <c r="O16" s="65"/>
      <c r="P16" s="37" t="s">
        <v>16</v>
      </c>
      <c r="R16" t="s">
        <v>38</v>
      </c>
    </row>
    <row r="17" spans="1:18" ht="16">
      <c r="A17" s="66" t="s">
        <v>39</v>
      </c>
      <c r="B17" s="67">
        <v>0</v>
      </c>
      <c r="C17" s="68">
        <v>0</v>
      </c>
      <c r="D17" s="68">
        <v>0</v>
      </c>
      <c r="E17" s="69">
        <v>0</v>
      </c>
      <c r="F17" s="67">
        <v>2</v>
      </c>
      <c r="G17" s="68">
        <f>4+1</f>
        <v>5</v>
      </c>
      <c r="H17" s="68">
        <v>0</v>
      </c>
      <c r="I17" s="69">
        <v>0</v>
      </c>
      <c r="J17" s="67">
        <v>2</v>
      </c>
      <c r="K17" s="68">
        <f>4+1</f>
        <v>5</v>
      </c>
      <c r="L17" s="68">
        <v>0</v>
      </c>
      <c r="M17" s="69">
        <v>0</v>
      </c>
      <c r="N17" s="65"/>
      <c r="O17" s="65"/>
      <c r="P17" s="37" t="s">
        <v>16</v>
      </c>
      <c r="R17" t="s">
        <v>38</v>
      </c>
    </row>
    <row r="18" spans="1:18" ht="16">
      <c r="A18" s="66" t="s">
        <v>40</v>
      </c>
      <c r="B18" s="67">
        <v>0</v>
      </c>
      <c r="C18" s="68">
        <v>0</v>
      </c>
      <c r="D18" s="68">
        <v>0</v>
      </c>
      <c r="E18" s="69">
        <v>0</v>
      </c>
      <c r="F18" s="67">
        <v>2</v>
      </c>
      <c r="G18" s="68">
        <v>4</v>
      </c>
      <c r="H18" s="68">
        <v>0</v>
      </c>
      <c r="I18" s="69">
        <v>0</v>
      </c>
      <c r="J18" s="67">
        <v>2</v>
      </c>
      <c r="K18" s="68">
        <v>4</v>
      </c>
      <c r="L18" s="68">
        <v>0</v>
      </c>
      <c r="M18" s="69">
        <v>0</v>
      </c>
      <c r="N18" s="65"/>
      <c r="O18" s="65"/>
      <c r="P18" s="37" t="s">
        <v>16</v>
      </c>
      <c r="R18" s="70" t="s">
        <v>38</v>
      </c>
    </row>
    <row r="19" spans="1:18" ht="16">
      <c r="A19" s="66" t="s">
        <v>41</v>
      </c>
      <c r="B19" s="67">
        <v>1</v>
      </c>
      <c r="C19" s="68">
        <v>2</v>
      </c>
      <c r="D19" s="68">
        <v>1</v>
      </c>
      <c r="E19" s="69">
        <v>0</v>
      </c>
      <c r="F19" s="67">
        <v>2</v>
      </c>
      <c r="G19" s="68">
        <v>3</v>
      </c>
      <c r="H19" s="68">
        <v>1</v>
      </c>
      <c r="I19" s="69">
        <v>0</v>
      </c>
      <c r="J19" s="67">
        <v>2</v>
      </c>
      <c r="K19" s="68">
        <v>3</v>
      </c>
      <c r="L19" s="68">
        <v>1</v>
      </c>
      <c r="M19" s="69">
        <v>0</v>
      </c>
      <c r="N19" s="65"/>
      <c r="O19" s="65"/>
      <c r="P19" s="37" t="s">
        <v>16</v>
      </c>
      <c r="R19" t="s">
        <v>42</v>
      </c>
    </row>
    <row r="20" spans="1:18" ht="16">
      <c r="A20" s="66" t="s">
        <v>43</v>
      </c>
      <c r="B20" s="67">
        <v>1</v>
      </c>
      <c r="C20" s="68">
        <v>0</v>
      </c>
      <c r="D20" s="68">
        <v>4</v>
      </c>
      <c r="E20" s="69">
        <v>0</v>
      </c>
      <c r="F20" s="67">
        <v>2</v>
      </c>
      <c r="G20" s="68">
        <v>0</v>
      </c>
      <c r="H20" s="68">
        <v>6</v>
      </c>
      <c r="I20" s="69">
        <v>0</v>
      </c>
      <c r="J20" s="67">
        <v>2</v>
      </c>
      <c r="K20" s="68">
        <v>0</v>
      </c>
      <c r="L20" s="68">
        <v>6</v>
      </c>
      <c r="M20" s="69">
        <v>0</v>
      </c>
      <c r="N20" s="65"/>
      <c r="O20" s="65"/>
      <c r="P20" s="37" t="s">
        <v>16</v>
      </c>
      <c r="R20" t="s">
        <v>44</v>
      </c>
    </row>
    <row r="21" spans="1:18" ht="16">
      <c r="A21" s="66" t="s">
        <v>45</v>
      </c>
      <c r="B21" s="67">
        <v>1</v>
      </c>
      <c r="C21" s="68">
        <v>0</v>
      </c>
      <c r="D21" s="68">
        <v>4</v>
      </c>
      <c r="E21" s="69">
        <v>0</v>
      </c>
      <c r="F21" s="67">
        <v>1</v>
      </c>
      <c r="G21" s="68">
        <v>0</v>
      </c>
      <c r="H21" s="68">
        <v>4</v>
      </c>
      <c r="I21" s="69">
        <v>0</v>
      </c>
      <c r="J21" s="67">
        <v>1</v>
      </c>
      <c r="K21" s="68">
        <v>0</v>
      </c>
      <c r="L21" s="68">
        <v>4</v>
      </c>
      <c r="M21" s="69">
        <v>0</v>
      </c>
      <c r="N21" s="65"/>
      <c r="O21" s="65"/>
      <c r="P21" s="37"/>
    </row>
    <row r="22" spans="1:18" ht="16">
      <c r="A22" s="66" t="s">
        <v>46</v>
      </c>
      <c r="B22" s="67">
        <v>4</v>
      </c>
      <c r="C22" s="68">
        <v>10</v>
      </c>
      <c r="D22" s="68">
        <v>6</v>
      </c>
      <c r="E22" s="69">
        <v>0</v>
      </c>
      <c r="F22" s="67">
        <v>4</v>
      </c>
      <c r="G22" s="68">
        <v>16</v>
      </c>
      <c r="H22" s="68">
        <v>6</v>
      </c>
      <c r="I22" s="69">
        <v>0</v>
      </c>
      <c r="J22" s="67">
        <v>4</v>
      </c>
      <c r="K22" s="68">
        <v>20</v>
      </c>
      <c r="L22" s="68">
        <v>6</v>
      </c>
      <c r="M22" s="69">
        <v>0</v>
      </c>
      <c r="N22" s="65"/>
      <c r="O22" s="65"/>
      <c r="P22" s="37" t="s">
        <v>16</v>
      </c>
      <c r="R22" t="s">
        <v>47</v>
      </c>
    </row>
    <row r="23" spans="1:18" ht="16">
      <c r="A23" s="66" t="s">
        <v>48</v>
      </c>
      <c r="B23" s="67">
        <v>1</v>
      </c>
      <c r="C23" s="68">
        <v>2</v>
      </c>
      <c r="D23" s="68">
        <v>1</v>
      </c>
      <c r="E23" s="69">
        <v>0</v>
      </c>
      <c r="F23" s="67">
        <v>1</v>
      </c>
      <c r="G23" s="68">
        <v>2</v>
      </c>
      <c r="H23" s="68">
        <v>1</v>
      </c>
      <c r="I23" s="69">
        <v>0</v>
      </c>
      <c r="J23" s="67">
        <v>1</v>
      </c>
      <c r="K23" s="68">
        <v>2</v>
      </c>
      <c r="L23" s="68">
        <v>1</v>
      </c>
      <c r="M23" s="69">
        <v>0</v>
      </c>
      <c r="N23" s="65"/>
      <c r="O23" s="65"/>
      <c r="P23" s="37" t="s">
        <v>49</v>
      </c>
      <c r="R23" t="s">
        <v>50</v>
      </c>
    </row>
    <row r="24" spans="1:18" ht="16">
      <c r="A24" s="66" t="s">
        <v>51</v>
      </c>
      <c r="B24" s="67">
        <v>3</v>
      </c>
      <c r="C24" s="68">
        <v>3</v>
      </c>
      <c r="D24" s="68">
        <v>8</v>
      </c>
      <c r="E24" s="69">
        <v>0</v>
      </c>
      <c r="F24" s="67">
        <v>3</v>
      </c>
      <c r="G24" s="68">
        <v>3</v>
      </c>
      <c r="H24" s="68">
        <v>8</v>
      </c>
      <c r="I24" s="69">
        <v>0</v>
      </c>
      <c r="J24" s="67">
        <v>3</v>
      </c>
      <c r="K24" s="68">
        <v>3</v>
      </c>
      <c r="L24" s="68">
        <v>8</v>
      </c>
      <c r="M24" s="69">
        <v>0</v>
      </c>
      <c r="N24" s="65"/>
      <c r="O24" s="65"/>
      <c r="P24" s="37" t="s">
        <v>16</v>
      </c>
      <c r="R24" t="s">
        <v>52</v>
      </c>
    </row>
    <row r="25" spans="1:18" ht="16">
      <c r="A25" s="66" t="s">
        <v>53</v>
      </c>
      <c r="B25" s="67">
        <v>3</v>
      </c>
      <c r="C25" s="68">
        <v>3</v>
      </c>
      <c r="D25" s="68">
        <v>8</v>
      </c>
      <c r="E25" s="69">
        <v>0</v>
      </c>
      <c r="F25" s="67">
        <v>3</v>
      </c>
      <c r="G25" s="68">
        <v>3</v>
      </c>
      <c r="H25" s="68">
        <v>8</v>
      </c>
      <c r="I25" s="69">
        <v>0</v>
      </c>
      <c r="J25" s="67">
        <v>3</v>
      </c>
      <c r="K25" s="68">
        <v>3</v>
      </c>
      <c r="L25" s="68">
        <v>8</v>
      </c>
      <c r="M25" s="69">
        <v>0</v>
      </c>
      <c r="N25" s="65"/>
      <c r="O25" s="65"/>
      <c r="P25" s="37" t="s">
        <v>16</v>
      </c>
    </row>
    <row r="26" spans="1:18" ht="16">
      <c r="A26" s="66" t="s">
        <v>54</v>
      </c>
      <c r="B26" s="67">
        <v>3</v>
      </c>
      <c r="C26" s="68">
        <v>3</v>
      </c>
      <c r="D26" s="68">
        <v>8</v>
      </c>
      <c r="E26" s="69">
        <v>0</v>
      </c>
      <c r="F26" s="67">
        <v>3</v>
      </c>
      <c r="G26" s="68">
        <v>3</v>
      </c>
      <c r="H26" s="68">
        <v>8</v>
      </c>
      <c r="I26" s="69">
        <v>0</v>
      </c>
      <c r="J26" s="67">
        <v>3</v>
      </c>
      <c r="K26" s="68">
        <v>3</v>
      </c>
      <c r="L26" s="68">
        <v>8</v>
      </c>
      <c r="M26" s="69">
        <v>0</v>
      </c>
      <c r="N26" s="65"/>
      <c r="O26" s="65"/>
      <c r="P26" s="37" t="s">
        <v>16</v>
      </c>
    </row>
    <row r="27" spans="1:18" ht="16">
      <c r="A27" s="66" t="s">
        <v>55</v>
      </c>
      <c r="B27" s="67">
        <v>1</v>
      </c>
      <c r="C27" s="68">
        <v>0</v>
      </c>
      <c r="D27" s="68">
        <v>1</v>
      </c>
      <c r="E27" s="69">
        <v>0</v>
      </c>
      <c r="F27" s="67">
        <v>1</v>
      </c>
      <c r="G27" s="68">
        <v>0</v>
      </c>
      <c r="H27" s="68">
        <v>1</v>
      </c>
      <c r="I27" s="69">
        <v>0</v>
      </c>
      <c r="J27" s="67">
        <v>1</v>
      </c>
      <c r="K27" s="68">
        <v>0</v>
      </c>
      <c r="L27" s="68">
        <v>1</v>
      </c>
      <c r="M27" s="69">
        <v>0</v>
      </c>
      <c r="N27" s="65"/>
      <c r="O27" s="65"/>
      <c r="P27" s="37" t="s">
        <v>49</v>
      </c>
      <c r="R27" t="s">
        <v>56</v>
      </c>
    </row>
    <row r="28" spans="1:18" ht="32">
      <c r="A28" s="66" t="s">
        <v>57</v>
      </c>
      <c r="B28" s="67">
        <v>0</v>
      </c>
      <c r="C28" s="68">
        <v>0</v>
      </c>
      <c r="D28" s="68">
        <v>0</v>
      </c>
      <c r="E28" s="69">
        <v>0</v>
      </c>
      <c r="F28" s="67">
        <v>1</v>
      </c>
      <c r="G28" s="68">
        <v>0</v>
      </c>
      <c r="H28" s="68">
        <v>2</v>
      </c>
      <c r="I28" s="69">
        <v>0</v>
      </c>
      <c r="J28" s="67">
        <v>1</v>
      </c>
      <c r="K28" s="68">
        <v>0</v>
      </c>
      <c r="L28" s="68">
        <v>2</v>
      </c>
      <c r="M28" s="69">
        <v>0</v>
      </c>
      <c r="N28" s="65"/>
      <c r="O28" s="65"/>
      <c r="P28" s="37" t="s">
        <v>16</v>
      </c>
      <c r="R28" s="225" t="s">
        <v>58</v>
      </c>
    </row>
    <row r="29" spans="1:18" ht="15" customHeight="1">
      <c r="A29" s="57"/>
      <c r="B29" s="58"/>
      <c r="C29" s="57"/>
      <c r="D29" s="57"/>
      <c r="E29" s="59"/>
      <c r="F29" s="58"/>
      <c r="G29" s="57"/>
      <c r="H29" s="57"/>
      <c r="I29" s="59"/>
      <c r="J29" s="58"/>
      <c r="K29" s="57"/>
      <c r="L29" s="57"/>
      <c r="M29" s="59"/>
      <c r="N29" s="60"/>
      <c r="O29" s="60"/>
      <c r="P29" s="37"/>
      <c r="R29" s="225"/>
    </row>
    <row r="30" spans="1:18" ht="16">
      <c r="A30" s="71" t="s">
        <v>59</v>
      </c>
      <c r="B30" s="72"/>
      <c r="C30" s="73"/>
      <c r="D30" s="73"/>
      <c r="E30" s="74"/>
      <c r="F30" s="75"/>
      <c r="G30" s="76"/>
      <c r="H30" s="76"/>
      <c r="I30" s="77"/>
      <c r="J30" s="75"/>
      <c r="K30" s="76"/>
      <c r="L30" s="76"/>
      <c r="M30" s="77"/>
      <c r="N30" s="78"/>
      <c r="O30" s="78"/>
      <c r="P30" s="37" t="s">
        <v>16</v>
      </c>
      <c r="R30" s="225"/>
    </row>
    <row r="31" spans="1:18" ht="48">
      <c r="A31" s="79" t="s">
        <v>60</v>
      </c>
      <c r="B31" s="72">
        <v>6</v>
      </c>
      <c r="C31" s="73">
        <v>30</v>
      </c>
      <c r="D31" s="73">
        <v>0</v>
      </c>
      <c r="E31" s="74">
        <v>30</v>
      </c>
      <c r="F31" s="75">
        <v>10</v>
      </c>
      <c r="G31" s="76">
        <v>62</v>
      </c>
      <c r="H31" s="76">
        <v>0</v>
      </c>
      <c r="I31" s="77">
        <v>62</v>
      </c>
      <c r="J31" s="75">
        <v>20</v>
      </c>
      <c r="K31" s="76">
        <v>80</v>
      </c>
      <c r="L31" s="76">
        <v>0</v>
      </c>
      <c r="M31" s="77">
        <v>80</v>
      </c>
      <c r="N31" s="78"/>
      <c r="O31" s="78"/>
      <c r="P31" s="37" t="s">
        <v>16</v>
      </c>
      <c r="Q31" s="23" t="s">
        <v>16</v>
      </c>
      <c r="R31" s="225" t="s">
        <v>61</v>
      </c>
    </row>
    <row r="32" spans="1:18" ht="32">
      <c r="A32" s="80" t="s">
        <v>62</v>
      </c>
      <c r="B32" s="75">
        <v>4</v>
      </c>
      <c r="C32" s="76">
        <v>1</v>
      </c>
      <c r="D32" s="76">
        <v>10</v>
      </c>
      <c r="E32" s="77">
        <v>0</v>
      </c>
      <c r="F32" s="72">
        <v>4</v>
      </c>
      <c r="G32" s="73">
        <v>1</v>
      </c>
      <c r="H32" s="73">
        <v>14</v>
      </c>
      <c r="I32" s="74">
        <v>0</v>
      </c>
      <c r="J32" s="72">
        <v>12</v>
      </c>
      <c r="K32" s="73">
        <v>1</v>
      </c>
      <c r="L32" s="73">
        <v>28</v>
      </c>
      <c r="M32" s="81">
        <v>0</v>
      </c>
      <c r="N32" s="78"/>
      <c r="O32" s="78"/>
      <c r="P32" s="37" t="s">
        <v>16</v>
      </c>
      <c r="R32" s="225" t="s">
        <v>63</v>
      </c>
    </row>
    <row r="33" spans="1:18" ht="16">
      <c r="A33" s="80" t="s">
        <v>64</v>
      </c>
      <c r="B33" s="72">
        <v>4</v>
      </c>
      <c r="C33" s="73">
        <v>0</v>
      </c>
      <c r="D33" s="73">
        <v>8</v>
      </c>
      <c r="E33" s="74">
        <v>0</v>
      </c>
      <c r="F33" s="75">
        <v>8</v>
      </c>
      <c r="G33" s="76">
        <v>4</v>
      </c>
      <c r="H33" s="76">
        <v>12</v>
      </c>
      <c r="I33" s="82">
        <v>0</v>
      </c>
      <c r="J33" s="75">
        <v>8</v>
      </c>
      <c r="K33" s="76">
        <v>4</v>
      </c>
      <c r="L33" s="76">
        <v>18</v>
      </c>
      <c r="M33" s="82">
        <v>0</v>
      </c>
      <c r="N33" s="78"/>
      <c r="O33" s="78"/>
      <c r="P33" s="37" t="s">
        <v>16</v>
      </c>
      <c r="R33" t="s">
        <v>65</v>
      </c>
    </row>
    <row r="34" spans="1:18" ht="48">
      <c r="A34" s="80" t="s">
        <v>66</v>
      </c>
      <c r="B34" s="75">
        <v>6</v>
      </c>
      <c r="C34" s="76">
        <v>0</v>
      </c>
      <c r="D34" s="76">
        <v>0</v>
      </c>
      <c r="E34" s="77">
        <v>30</v>
      </c>
      <c r="F34" s="72">
        <v>12</v>
      </c>
      <c r="G34" s="73">
        <v>8</v>
      </c>
      <c r="H34" s="73">
        <v>0</v>
      </c>
      <c r="I34" s="74">
        <v>30</v>
      </c>
      <c r="J34" s="72">
        <v>12</v>
      </c>
      <c r="K34" s="73">
        <v>8</v>
      </c>
      <c r="L34" s="73">
        <v>0</v>
      </c>
      <c r="M34" s="74">
        <v>30</v>
      </c>
      <c r="N34" s="78"/>
      <c r="O34" s="78"/>
      <c r="P34" s="37" t="s">
        <v>16</v>
      </c>
      <c r="Q34" s="23" t="s">
        <v>16</v>
      </c>
      <c r="R34" s="1" t="s">
        <v>67</v>
      </c>
    </row>
    <row r="35" spans="1:18" ht="16">
      <c r="A35" s="80" t="s">
        <v>68</v>
      </c>
      <c r="B35" s="75">
        <v>2</v>
      </c>
      <c r="C35" s="76">
        <v>0</v>
      </c>
      <c r="D35" s="76">
        <v>8</v>
      </c>
      <c r="E35" s="77">
        <v>0</v>
      </c>
      <c r="F35" s="75">
        <v>8</v>
      </c>
      <c r="G35" s="76">
        <v>8</v>
      </c>
      <c r="H35" s="76">
        <v>12</v>
      </c>
      <c r="I35" s="82">
        <v>0</v>
      </c>
      <c r="J35" s="75">
        <v>8</v>
      </c>
      <c r="K35" s="76">
        <v>8</v>
      </c>
      <c r="L35" s="76">
        <v>12</v>
      </c>
      <c r="M35" s="82">
        <v>0</v>
      </c>
      <c r="N35" s="78"/>
      <c r="O35" s="78"/>
      <c r="P35" s="37" t="s">
        <v>49</v>
      </c>
      <c r="R35" t="s">
        <v>69</v>
      </c>
    </row>
    <row r="36" spans="1:18" ht="32">
      <c r="A36" s="80" t="s">
        <v>70</v>
      </c>
      <c r="B36" s="75">
        <v>1</v>
      </c>
      <c r="C36" s="76">
        <v>0</v>
      </c>
      <c r="D36" s="76">
        <v>0</v>
      </c>
      <c r="E36" s="76">
        <v>4</v>
      </c>
      <c r="F36" s="75">
        <v>1</v>
      </c>
      <c r="G36" s="76">
        <v>0</v>
      </c>
      <c r="H36" s="76">
        <v>0</v>
      </c>
      <c r="I36" s="76">
        <v>8</v>
      </c>
      <c r="J36" s="75">
        <v>1</v>
      </c>
      <c r="K36" s="76">
        <v>0</v>
      </c>
      <c r="L36" s="76">
        <v>0</v>
      </c>
      <c r="M36" s="82">
        <v>8</v>
      </c>
      <c r="N36" s="78"/>
      <c r="O36" s="78"/>
      <c r="P36" s="37" t="s">
        <v>16</v>
      </c>
      <c r="Q36" s="23" t="s">
        <v>16</v>
      </c>
      <c r="R36" s="1" t="s">
        <v>71</v>
      </c>
    </row>
    <row r="37" spans="1:18" ht="16">
      <c r="A37" s="83" t="s">
        <v>72</v>
      </c>
      <c r="B37" s="84">
        <v>4</v>
      </c>
      <c r="C37" s="85">
        <v>0</v>
      </c>
      <c r="D37" s="86">
        <v>8</v>
      </c>
      <c r="E37" s="85">
        <v>0</v>
      </c>
      <c r="F37" s="84">
        <v>8</v>
      </c>
      <c r="G37" s="85">
        <v>0</v>
      </c>
      <c r="H37" s="87">
        <v>16</v>
      </c>
      <c r="I37" s="85">
        <v>0</v>
      </c>
      <c r="J37" s="84">
        <v>8</v>
      </c>
      <c r="K37" s="85">
        <v>0</v>
      </c>
      <c r="L37" s="87">
        <v>16</v>
      </c>
      <c r="M37" s="85">
        <v>0</v>
      </c>
      <c r="N37" s="78"/>
      <c r="O37" s="78"/>
      <c r="P37" s="37" t="s">
        <v>16</v>
      </c>
      <c r="R37" t="s">
        <v>73</v>
      </c>
    </row>
    <row r="38" spans="1:18" ht="15" customHeight="1">
      <c r="A38" s="57"/>
      <c r="B38" s="58"/>
      <c r="C38" s="57"/>
      <c r="D38" s="57"/>
      <c r="E38" s="59"/>
      <c r="F38" s="58"/>
      <c r="G38" s="57"/>
      <c r="H38" s="57"/>
      <c r="I38" s="59"/>
      <c r="J38" s="58"/>
      <c r="K38" s="57"/>
      <c r="L38" s="57"/>
      <c r="M38" s="59"/>
      <c r="N38" s="60"/>
      <c r="O38" s="60"/>
      <c r="P38" s="37"/>
    </row>
    <row r="39" spans="1:18" ht="16">
      <c r="A39" s="88" t="s">
        <v>74</v>
      </c>
      <c r="B39" s="89"/>
      <c r="C39" s="90"/>
      <c r="D39" s="90"/>
      <c r="E39" s="91"/>
      <c r="F39" s="89"/>
      <c r="G39" s="90"/>
      <c r="H39" s="90"/>
      <c r="I39" s="91"/>
      <c r="J39" s="89"/>
      <c r="K39" s="90"/>
      <c r="L39" s="90"/>
      <c r="M39" s="91"/>
      <c r="N39" s="92"/>
      <c r="O39" s="92"/>
      <c r="P39" s="37" t="s">
        <v>16</v>
      </c>
    </row>
    <row r="40" spans="1:18" ht="48">
      <c r="A40" s="90" t="s">
        <v>75</v>
      </c>
      <c r="B40" s="89">
        <v>4</v>
      </c>
      <c r="C40" s="90">
        <v>8</v>
      </c>
      <c r="D40" s="90">
        <v>0</v>
      </c>
      <c r="E40" s="91">
        <v>0</v>
      </c>
      <c r="F40" s="89">
        <v>8</v>
      </c>
      <c r="G40" s="90">
        <v>16</v>
      </c>
      <c r="H40" s="90">
        <v>0</v>
      </c>
      <c r="I40" s="91">
        <v>0</v>
      </c>
      <c r="J40" s="89">
        <v>12</v>
      </c>
      <c r="K40" s="90">
        <v>24</v>
      </c>
      <c r="L40" s="90">
        <v>0</v>
      </c>
      <c r="M40" s="91">
        <v>0</v>
      </c>
      <c r="N40" s="92"/>
      <c r="O40" s="92"/>
      <c r="P40" s="37" t="s">
        <v>16</v>
      </c>
      <c r="R40" s="1" t="s">
        <v>76</v>
      </c>
    </row>
    <row r="41" spans="1:18" ht="48">
      <c r="A41" s="90" t="s">
        <v>77</v>
      </c>
      <c r="B41" s="89">
        <v>0</v>
      </c>
      <c r="C41" s="90">
        <v>0</v>
      </c>
      <c r="D41" s="90">
        <v>0</v>
      </c>
      <c r="E41" s="91">
        <v>8</v>
      </c>
      <c r="F41" s="89">
        <v>0</v>
      </c>
      <c r="G41" s="90">
        <v>0</v>
      </c>
      <c r="H41" s="90">
        <v>0</v>
      </c>
      <c r="I41" s="91">
        <v>30</v>
      </c>
      <c r="J41" s="89">
        <v>0</v>
      </c>
      <c r="K41" s="90">
        <v>0</v>
      </c>
      <c r="L41" s="90">
        <v>0</v>
      </c>
      <c r="M41" s="91">
        <v>40</v>
      </c>
      <c r="N41" s="92"/>
      <c r="O41" s="92"/>
      <c r="P41" s="37"/>
      <c r="R41" s="1" t="s">
        <v>78</v>
      </c>
    </row>
    <row r="42" spans="1:18" ht="48">
      <c r="A42" s="90" t="s">
        <v>79</v>
      </c>
      <c r="B42" s="89">
        <v>2</v>
      </c>
      <c r="C42" s="90">
        <f>2+1+4</f>
        <v>7</v>
      </c>
      <c r="D42" s="90">
        <v>0</v>
      </c>
      <c r="E42" s="91">
        <v>6</v>
      </c>
      <c r="F42" s="89">
        <v>8</v>
      </c>
      <c r="G42" s="90">
        <f>5+1+6</f>
        <v>12</v>
      </c>
      <c r="H42" s="90">
        <v>0</v>
      </c>
      <c r="I42" s="91">
        <v>6</v>
      </c>
      <c r="J42" s="89">
        <v>12</v>
      </c>
      <c r="K42" s="90">
        <f>8+1+8</f>
        <v>17</v>
      </c>
      <c r="L42" s="90">
        <v>0</v>
      </c>
      <c r="M42" s="91">
        <v>12</v>
      </c>
      <c r="N42" s="92"/>
      <c r="O42" s="92"/>
      <c r="P42" s="37" t="s">
        <v>16</v>
      </c>
      <c r="R42" s="1" t="s">
        <v>80</v>
      </c>
    </row>
    <row r="43" spans="1:18">
      <c r="A43" s="90" t="s">
        <v>81</v>
      </c>
      <c r="B43" s="89"/>
      <c r="C43" s="90"/>
      <c r="D43" s="90"/>
      <c r="E43" s="91"/>
      <c r="F43" s="89"/>
      <c r="G43" s="90"/>
      <c r="H43" s="90"/>
      <c r="I43" s="91"/>
      <c r="J43" s="89"/>
      <c r="K43" s="90"/>
      <c r="L43" s="90"/>
      <c r="M43" s="91"/>
      <c r="N43" s="92"/>
      <c r="O43" s="92"/>
      <c r="P43" s="37" t="s">
        <v>16</v>
      </c>
      <c r="R43" t="s">
        <v>82</v>
      </c>
    </row>
    <row r="44" spans="1:18">
      <c r="A44" s="90" t="s">
        <v>83</v>
      </c>
      <c r="B44" s="89">
        <v>0</v>
      </c>
      <c r="C44" s="90">
        <v>0</v>
      </c>
      <c r="D44" s="90">
        <v>0</v>
      </c>
      <c r="E44" s="91">
        <v>0</v>
      </c>
      <c r="F44" s="89">
        <v>1</v>
      </c>
      <c r="G44" s="90">
        <v>2</v>
      </c>
      <c r="H44" s="90">
        <v>0</v>
      </c>
      <c r="I44" s="93">
        <v>0</v>
      </c>
      <c r="J44" s="89">
        <v>1</v>
      </c>
      <c r="K44" s="90">
        <v>2</v>
      </c>
      <c r="L44" s="90">
        <v>0</v>
      </c>
      <c r="M44" s="93">
        <v>0</v>
      </c>
      <c r="N44" s="92"/>
      <c r="O44" s="92"/>
      <c r="P44" s="37" t="s">
        <v>49</v>
      </c>
      <c r="R44" t="s">
        <v>84</v>
      </c>
    </row>
    <row r="45" spans="1:18" ht="15" customHeight="1">
      <c r="A45" s="57"/>
      <c r="B45" s="58"/>
      <c r="C45" s="57"/>
      <c r="D45" s="57"/>
      <c r="E45" s="59"/>
      <c r="F45" s="58"/>
      <c r="G45" s="57"/>
      <c r="H45" s="57"/>
      <c r="I45" s="59"/>
      <c r="J45" s="58"/>
      <c r="K45" s="57"/>
      <c r="L45" s="57"/>
      <c r="M45" s="59"/>
      <c r="N45" s="60"/>
      <c r="O45" s="60"/>
      <c r="P45" s="37"/>
    </row>
    <row r="46" spans="1:18">
      <c r="A46" s="94" t="s">
        <v>85</v>
      </c>
      <c r="B46" s="95"/>
      <c r="C46" s="96"/>
      <c r="D46" s="96"/>
      <c r="E46" s="97"/>
      <c r="F46" s="95"/>
      <c r="G46" s="96"/>
      <c r="H46" s="96"/>
      <c r="I46" s="97"/>
      <c r="J46" s="95"/>
      <c r="K46" s="96"/>
      <c r="L46" s="96"/>
      <c r="M46" s="97"/>
      <c r="N46" s="98"/>
      <c r="O46" s="98"/>
      <c r="P46" s="37"/>
    </row>
    <row r="47" spans="1:18">
      <c r="A47" s="98" t="s">
        <v>86</v>
      </c>
      <c r="B47" s="95"/>
      <c r="C47" s="96"/>
      <c r="D47" s="96"/>
      <c r="E47" s="97"/>
      <c r="F47" s="95"/>
      <c r="G47" s="96"/>
      <c r="H47" s="96"/>
      <c r="I47" s="97"/>
      <c r="J47" s="95"/>
      <c r="K47" s="96"/>
      <c r="L47" s="96"/>
      <c r="M47" s="97"/>
      <c r="N47" s="98"/>
      <c r="O47" s="98"/>
      <c r="P47" s="37"/>
    </row>
    <row r="48" spans="1:18" ht="16">
      <c r="A48" s="99" t="s">
        <v>87</v>
      </c>
      <c r="B48" s="100">
        <v>5</v>
      </c>
      <c r="C48" s="101">
        <v>8</v>
      </c>
      <c r="D48" s="101">
        <v>16</v>
      </c>
      <c r="E48" s="102">
        <v>0</v>
      </c>
      <c r="F48" s="100">
        <v>5</v>
      </c>
      <c r="G48" s="101">
        <v>8</v>
      </c>
      <c r="H48" s="101">
        <v>16</v>
      </c>
      <c r="I48" s="102">
        <v>0</v>
      </c>
      <c r="J48" s="100">
        <v>5</v>
      </c>
      <c r="K48" s="101">
        <v>8</v>
      </c>
      <c r="L48" s="101">
        <v>16</v>
      </c>
      <c r="M48" s="102">
        <v>0</v>
      </c>
      <c r="N48" s="103"/>
      <c r="O48" s="103" t="s">
        <v>88</v>
      </c>
      <c r="P48" s="37"/>
    </row>
    <row r="49" spans="1:18" ht="16">
      <c r="A49" s="99" t="s">
        <v>89</v>
      </c>
      <c r="B49" s="100">
        <v>10</v>
      </c>
      <c r="C49" s="101">
        <v>16</v>
      </c>
      <c r="D49" s="101">
        <v>40</v>
      </c>
      <c r="E49" s="102">
        <v>0</v>
      </c>
      <c r="F49" s="100">
        <v>10</v>
      </c>
      <c r="G49" s="101">
        <v>16</v>
      </c>
      <c r="H49" s="101">
        <v>40</v>
      </c>
      <c r="I49" s="102">
        <v>0</v>
      </c>
      <c r="J49" s="100">
        <v>10</v>
      </c>
      <c r="K49" s="101">
        <v>16</v>
      </c>
      <c r="L49" s="101">
        <v>40</v>
      </c>
      <c r="M49" s="102">
        <v>0</v>
      </c>
      <c r="N49" s="103"/>
      <c r="O49" s="103" t="s">
        <v>88</v>
      </c>
      <c r="P49" s="37"/>
    </row>
    <row r="50" spans="1:18" ht="16">
      <c r="A50" s="99" t="s">
        <v>90</v>
      </c>
      <c r="B50" s="100">
        <v>15</v>
      </c>
      <c r="C50" s="101">
        <v>24</v>
      </c>
      <c r="D50" s="101">
        <v>80</v>
      </c>
      <c r="E50" s="102">
        <v>0</v>
      </c>
      <c r="F50" s="100">
        <v>15</v>
      </c>
      <c r="G50" s="101">
        <v>24</v>
      </c>
      <c r="H50" s="101">
        <v>80</v>
      </c>
      <c r="I50" s="102">
        <v>0</v>
      </c>
      <c r="J50" s="100">
        <v>15</v>
      </c>
      <c r="K50" s="101">
        <v>24</v>
      </c>
      <c r="L50" s="101">
        <v>80</v>
      </c>
      <c r="M50" s="102">
        <v>0</v>
      </c>
      <c r="N50" s="103"/>
      <c r="O50" s="103" t="s">
        <v>88</v>
      </c>
      <c r="P50" s="37"/>
    </row>
    <row r="51" spans="1:18" ht="16">
      <c r="A51" s="99" t="s">
        <v>91</v>
      </c>
      <c r="B51" s="100">
        <v>20</v>
      </c>
      <c r="C51" s="101">
        <v>40</v>
      </c>
      <c r="D51" s="101">
        <v>120</v>
      </c>
      <c r="E51" s="102">
        <v>0</v>
      </c>
      <c r="F51" s="100">
        <v>20</v>
      </c>
      <c r="G51" s="101">
        <v>40</v>
      </c>
      <c r="H51" s="101">
        <v>120</v>
      </c>
      <c r="I51" s="102">
        <v>0</v>
      </c>
      <c r="J51" s="100">
        <v>20</v>
      </c>
      <c r="K51" s="101">
        <v>40</v>
      </c>
      <c r="L51" s="101">
        <v>120</v>
      </c>
      <c r="M51" s="102">
        <v>0</v>
      </c>
      <c r="N51" s="103"/>
      <c r="O51" s="103" t="s">
        <v>88</v>
      </c>
      <c r="P51" s="37"/>
    </row>
    <row r="52" spans="1:18" ht="16">
      <c r="A52" s="104" t="s">
        <v>92</v>
      </c>
      <c r="B52" s="95">
        <v>8</v>
      </c>
      <c r="C52" s="96">
        <v>0</v>
      </c>
      <c r="D52" s="96">
        <v>0</v>
      </c>
      <c r="E52" s="97">
        <v>50</v>
      </c>
      <c r="F52" s="95">
        <v>16</v>
      </c>
      <c r="G52" s="96">
        <v>0</v>
      </c>
      <c r="H52" s="96">
        <v>0</v>
      </c>
      <c r="I52" s="97">
        <v>80</v>
      </c>
      <c r="J52" s="95">
        <v>24</v>
      </c>
      <c r="K52" s="96">
        <v>0</v>
      </c>
      <c r="L52" s="96">
        <v>0</v>
      </c>
      <c r="M52" s="97">
        <v>120</v>
      </c>
      <c r="N52" s="98"/>
      <c r="O52" s="103" t="s">
        <v>88</v>
      </c>
      <c r="P52" s="37"/>
    </row>
    <row r="53" spans="1:18" ht="16">
      <c r="A53" s="99" t="s">
        <v>93</v>
      </c>
      <c r="B53" s="100">
        <v>5</v>
      </c>
      <c r="C53" s="101">
        <v>8</v>
      </c>
      <c r="D53" s="101">
        <v>16</v>
      </c>
      <c r="E53" s="102">
        <v>0</v>
      </c>
      <c r="F53" s="100">
        <v>10</v>
      </c>
      <c r="G53" s="101">
        <v>8</v>
      </c>
      <c r="H53" s="101">
        <v>16</v>
      </c>
      <c r="I53" s="102">
        <v>0</v>
      </c>
      <c r="J53" s="100">
        <v>10</v>
      </c>
      <c r="K53" s="101">
        <v>8</v>
      </c>
      <c r="L53" s="101">
        <v>16</v>
      </c>
      <c r="M53" s="102">
        <v>0</v>
      </c>
      <c r="N53" s="103"/>
      <c r="O53" s="103" t="s">
        <v>88</v>
      </c>
      <c r="P53" s="37"/>
    </row>
    <row r="54" spans="1:18" ht="16">
      <c r="A54" s="99" t="s">
        <v>94</v>
      </c>
      <c r="B54" s="100">
        <v>10</v>
      </c>
      <c r="C54" s="101">
        <v>16</v>
      </c>
      <c r="D54" s="101">
        <v>40</v>
      </c>
      <c r="E54" s="102">
        <v>0</v>
      </c>
      <c r="F54" s="100">
        <v>10</v>
      </c>
      <c r="G54" s="101">
        <v>16</v>
      </c>
      <c r="H54" s="101">
        <v>40</v>
      </c>
      <c r="I54" s="102">
        <v>0</v>
      </c>
      <c r="J54" s="100">
        <v>10</v>
      </c>
      <c r="K54" s="101">
        <v>16</v>
      </c>
      <c r="L54" s="101">
        <v>40</v>
      </c>
      <c r="M54" s="102">
        <v>0</v>
      </c>
      <c r="N54" s="103"/>
      <c r="O54" s="103" t="s">
        <v>88</v>
      </c>
      <c r="P54" s="37"/>
    </row>
    <row r="55" spans="1:18" ht="16">
      <c r="A55" s="99" t="s">
        <v>95</v>
      </c>
      <c r="B55" s="100">
        <v>15</v>
      </c>
      <c r="C55" s="101">
        <v>24</v>
      </c>
      <c r="D55" s="101">
        <v>80</v>
      </c>
      <c r="E55" s="102">
        <v>0</v>
      </c>
      <c r="F55" s="100">
        <v>15</v>
      </c>
      <c r="G55" s="101">
        <v>24</v>
      </c>
      <c r="H55" s="101">
        <v>80</v>
      </c>
      <c r="I55" s="102">
        <v>0</v>
      </c>
      <c r="J55" s="100">
        <v>15</v>
      </c>
      <c r="K55" s="101">
        <v>24</v>
      </c>
      <c r="L55" s="101">
        <v>80</v>
      </c>
      <c r="M55" s="102">
        <v>0</v>
      </c>
      <c r="N55" s="103"/>
      <c r="O55" s="103" t="s">
        <v>88</v>
      </c>
      <c r="P55" s="37"/>
    </row>
    <row r="56" spans="1:18" ht="16">
      <c r="A56" s="99" t="s">
        <v>96</v>
      </c>
      <c r="B56" s="100">
        <v>20</v>
      </c>
      <c r="C56" s="101">
        <v>40</v>
      </c>
      <c r="D56" s="101">
        <v>120</v>
      </c>
      <c r="E56" s="102">
        <v>0</v>
      </c>
      <c r="F56" s="100">
        <v>20</v>
      </c>
      <c r="G56" s="101">
        <v>40</v>
      </c>
      <c r="H56" s="101">
        <v>120</v>
      </c>
      <c r="I56" s="102">
        <v>0</v>
      </c>
      <c r="J56" s="100">
        <v>20</v>
      </c>
      <c r="K56" s="101">
        <v>40</v>
      </c>
      <c r="L56" s="101">
        <v>120</v>
      </c>
      <c r="M56" s="102">
        <v>0</v>
      </c>
      <c r="N56" s="103"/>
      <c r="O56" s="103" t="s">
        <v>88</v>
      </c>
      <c r="P56" s="37"/>
    </row>
    <row r="57" spans="1:18" ht="16">
      <c r="A57" s="99" t="s">
        <v>97</v>
      </c>
      <c r="B57" s="100">
        <v>3</v>
      </c>
      <c r="C57" s="101">
        <v>0</v>
      </c>
      <c r="D57" s="101">
        <v>16</v>
      </c>
      <c r="E57" s="102">
        <v>0</v>
      </c>
      <c r="F57" s="100">
        <v>3</v>
      </c>
      <c r="G57" s="101">
        <v>0</v>
      </c>
      <c r="H57" s="101">
        <v>16</v>
      </c>
      <c r="I57" s="102">
        <v>0</v>
      </c>
      <c r="J57" s="100">
        <v>3</v>
      </c>
      <c r="K57" s="101">
        <v>0</v>
      </c>
      <c r="L57" s="101">
        <v>16</v>
      </c>
      <c r="M57" s="102">
        <v>0</v>
      </c>
      <c r="N57" s="103"/>
      <c r="O57" s="103" t="s">
        <v>88</v>
      </c>
      <c r="P57" s="37"/>
    </row>
    <row r="58" spans="1:18" ht="16">
      <c r="A58" s="104" t="s">
        <v>72</v>
      </c>
      <c r="B58" s="95">
        <v>1</v>
      </c>
      <c r="C58" s="96">
        <v>0</v>
      </c>
      <c r="D58" s="96">
        <v>8</v>
      </c>
      <c r="E58" s="97">
        <v>0</v>
      </c>
      <c r="F58" s="95">
        <v>1</v>
      </c>
      <c r="G58" s="96">
        <v>0</v>
      </c>
      <c r="H58" s="96">
        <v>8</v>
      </c>
      <c r="I58" s="97">
        <v>0</v>
      </c>
      <c r="J58" s="95">
        <v>1</v>
      </c>
      <c r="K58" s="96">
        <v>0</v>
      </c>
      <c r="L58" s="96">
        <v>8</v>
      </c>
      <c r="M58" s="97">
        <v>0</v>
      </c>
      <c r="N58" s="98"/>
      <c r="O58" s="103" t="s">
        <v>88</v>
      </c>
      <c r="P58" s="37"/>
    </row>
    <row r="59" spans="1:18" ht="15" customHeight="1">
      <c r="A59" s="57"/>
      <c r="B59" s="58"/>
      <c r="C59" s="57"/>
      <c r="D59" s="57"/>
      <c r="E59" s="59"/>
      <c r="F59" s="58"/>
      <c r="G59" s="57"/>
      <c r="H59" s="57"/>
      <c r="I59" s="59"/>
      <c r="J59" s="58"/>
      <c r="K59" s="57"/>
      <c r="L59" s="57"/>
      <c r="M59" s="59"/>
      <c r="N59" s="60"/>
      <c r="O59" s="60"/>
      <c r="P59" s="37"/>
    </row>
    <row r="60" spans="1:18">
      <c r="A60" s="105" t="s">
        <v>98</v>
      </c>
      <c r="B60" s="106"/>
      <c r="C60" s="107"/>
      <c r="D60" s="107"/>
      <c r="E60" s="108"/>
      <c r="F60" s="106"/>
      <c r="G60" s="107"/>
      <c r="H60" s="107"/>
      <c r="I60" s="108"/>
      <c r="J60" s="106"/>
      <c r="K60" s="107"/>
      <c r="L60" s="107"/>
      <c r="M60" s="108"/>
      <c r="N60" s="109"/>
      <c r="O60" s="109"/>
      <c r="P60" s="37"/>
      <c r="R60" s="110"/>
    </row>
    <row r="61" spans="1:18" ht="16">
      <c r="A61" s="111" t="s">
        <v>99</v>
      </c>
      <c r="B61" s="106">
        <v>1</v>
      </c>
      <c r="C61" s="107">
        <v>1</v>
      </c>
      <c r="D61" s="107">
        <v>8</v>
      </c>
      <c r="E61" s="108">
        <v>0</v>
      </c>
      <c r="F61" s="106">
        <v>1</v>
      </c>
      <c r="G61" s="107">
        <v>1</v>
      </c>
      <c r="H61" s="107">
        <v>8</v>
      </c>
      <c r="I61" s="108">
        <v>0</v>
      </c>
      <c r="J61" s="106">
        <v>1</v>
      </c>
      <c r="K61" s="107">
        <v>1</v>
      </c>
      <c r="L61" s="107">
        <v>8</v>
      </c>
      <c r="M61" s="108">
        <v>0</v>
      </c>
      <c r="N61" s="109" t="s">
        <v>16</v>
      </c>
      <c r="O61" s="109" t="s">
        <v>88</v>
      </c>
      <c r="P61" s="37" t="s">
        <v>16</v>
      </c>
      <c r="R61" s="110" t="s">
        <v>100</v>
      </c>
    </row>
    <row r="62" spans="1:18" ht="16">
      <c r="A62" s="112" t="s">
        <v>101</v>
      </c>
      <c r="B62" s="106"/>
      <c r="C62" s="107"/>
      <c r="D62" s="107"/>
      <c r="E62" s="108"/>
      <c r="F62" s="106"/>
      <c r="G62" s="107"/>
      <c r="H62" s="107"/>
      <c r="I62" s="108"/>
      <c r="J62" s="106"/>
      <c r="K62" s="107"/>
      <c r="L62" s="107"/>
      <c r="M62" s="108"/>
      <c r="N62" s="109"/>
      <c r="O62" s="109"/>
      <c r="P62" s="37"/>
      <c r="R62" s="110"/>
    </row>
    <row r="63" spans="1:18" ht="16">
      <c r="A63" s="111" t="s">
        <v>102</v>
      </c>
      <c r="B63" s="106">
        <v>1</v>
      </c>
      <c r="C63" s="107">
        <v>4</v>
      </c>
      <c r="D63" s="107">
        <v>4</v>
      </c>
      <c r="E63" s="108">
        <v>0</v>
      </c>
      <c r="F63" s="106">
        <v>1</v>
      </c>
      <c r="G63" s="107">
        <v>4</v>
      </c>
      <c r="H63" s="107">
        <v>4</v>
      </c>
      <c r="I63" s="108">
        <v>0</v>
      </c>
      <c r="J63" s="106">
        <v>1</v>
      </c>
      <c r="K63" s="107">
        <v>4</v>
      </c>
      <c r="L63" s="107">
        <v>4</v>
      </c>
      <c r="M63" s="108">
        <v>0</v>
      </c>
      <c r="N63" s="109" t="s">
        <v>16</v>
      </c>
      <c r="O63" s="109" t="s">
        <v>88</v>
      </c>
      <c r="P63" s="37"/>
      <c r="R63" s="110" t="s">
        <v>103</v>
      </c>
    </row>
    <row r="64" spans="1:18" ht="16">
      <c r="A64" s="111" t="s">
        <v>104</v>
      </c>
      <c r="B64" s="106">
        <v>1</v>
      </c>
      <c r="C64" s="107">
        <v>1</v>
      </c>
      <c r="D64" s="107">
        <v>8</v>
      </c>
      <c r="E64" s="108">
        <v>0</v>
      </c>
      <c r="F64" s="106">
        <v>1</v>
      </c>
      <c r="G64" s="107">
        <v>1</v>
      </c>
      <c r="H64" s="107">
        <v>8</v>
      </c>
      <c r="I64" s="108">
        <v>0</v>
      </c>
      <c r="J64" s="106">
        <v>1</v>
      </c>
      <c r="K64" s="107">
        <v>1</v>
      </c>
      <c r="L64" s="107">
        <v>8</v>
      </c>
      <c r="M64" s="108">
        <v>0</v>
      </c>
      <c r="N64" s="109" t="s">
        <v>16</v>
      </c>
      <c r="O64" s="109" t="s">
        <v>88</v>
      </c>
      <c r="P64" s="37" t="s">
        <v>16</v>
      </c>
      <c r="R64" s="110" t="s">
        <v>105</v>
      </c>
    </row>
    <row r="65" spans="1:18" ht="16">
      <c r="A65" s="111" t="s">
        <v>106</v>
      </c>
      <c r="B65" s="106">
        <v>1</v>
      </c>
      <c r="C65" s="107">
        <v>2</v>
      </c>
      <c r="D65" s="107">
        <v>16</v>
      </c>
      <c r="E65" s="108">
        <v>0</v>
      </c>
      <c r="F65" s="106">
        <v>1</v>
      </c>
      <c r="G65" s="107">
        <v>2</v>
      </c>
      <c r="H65" s="107">
        <v>16</v>
      </c>
      <c r="I65" s="108">
        <v>0</v>
      </c>
      <c r="J65" s="106">
        <v>1</v>
      </c>
      <c r="K65" s="107">
        <v>2</v>
      </c>
      <c r="L65" s="107">
        <v>16</v>
      </c>
      <c r="M65" s="108">
        <v>0</v>
      </c>
      <c r="N65" s="109" t="s">
        <v>16</v>
      </c>
      <c r="O65" s="109" t="s">
        <v>88</v>
      </c>
      <c r="P65" s="37" t="s">
        <v>16</v>
      </c>
      <c r="R65" s="110" t="s">
        <v>107</v>
      </c>
    </row>
    <row r="66" spans="1:18" ht="16">
      <c r="A66" s="111" t="s">
        <v>108</v>
      </c>
      <c r="B66" s="106">
        <v>1</v>
      </c>
      <c r="C66" s="107">
        <v>2</v>
      </c>
      <c r="D66" s="107">
        <v>2</v>
      </c>
      <c r="E66" s="108">
        <v>0</v>
      </c>
      <c r="F66" s="106">
        <v>1</v>
      </c>
      <c r="G66" s="107">
        <v>2</v>
      </c>
      <c r="H66" s="107">
        <v>2</v>
      </c>
      <c r="I66" s="108">
        <v>0</v>
      </c>
      <c r="J66" s="106">
        <v>1</v>
      </c>
      <c r="K66" s="107">
        <v>2</v>
      </c>
      <c r="L66" s="107">
        <v>2</v>
      </c>
      <c r="M66" s="108">
        <v>0</v>
      </c>
      <c r="N66" s="109" t="s">
        <v>16</v>
      </c>
      <c r="O66" s="109" t="s">
        <v>88</v>
      </c>
      <c r="P66" s="37" t="s">
        <v>16</v>
      </c>
      <c r="R66" s="110" t="s">
        <v>109</v>
      </c>
    </row>
    <row r="67" spans="1:18" ht="16">
      <c r="A67" s="111" t="s">
        <v>110</v>
      </c>
      <c r="B67" s="106">
        <v>1</v>
      </c>
      <c r="C67" s="107">
        <v>1</v>
      </c>
      <c r="D67" s="107">
        <v>8</v>
      </c>
      <c r="E67" s="108">
        <v>0</v>
      </c>
      <c r="F67" s="106">
        <v>1</v>
      </c>
      <c r="G67" s="107">
        <v>1</v>
      </c>
      <c r="H67" s="107">
        <v>8</v>
      </c>
      <c r="I67" s="108">
        <v>0</v>
      </c>
      <c r="J67" s="106">
        <v>1</v>
      </c>
      <c r="K67" s="107">
        <v>1</v>
      </c>
      <c r="L67" s="107">
        <v>8</v>
      </c>
      <c r="M67" s="108">
        <v>0</v>
      </c>
      <c r="N67" s="109" t="s">
        <v>16</v>
      </c>
      <c r="O67" s="109" t="s">
        <v>88</v>
      </c>
      <c r="P67" s="37" t="s">
        <v>16</v>
      </c>
      <c r="R67" s="110" t="s">
        <v>111</v>
      </c>
    </row>
    <row r="68" spans="1:18" ht="16">
      <c r="A68" s="111" t="s">
        <v>112</v>
      </c>
      <c r="B68" s="106">
        <v>1</v>
      </c>
      <c r="C68" s="107">
        <v>1</v>
      </c>
      <c r="D68" s="107">
        <v>8</v>
      </c>
      <c r="E68" s="108">
        <v>0</v>
      </c>
      <c r="F68" s="106">
        <v>1</v>
      </c>
      <c r="G68" s="107">
        <v>1</v>
      </c>
      <c r="H68" s="107">
        <v>8</v>
      </c>
      <c r="I68" s="108">
        <v>0</v>
      </c>
      <c r="J68" s="106">
        <v>1</v>
      </c>
      <c r="K68" s="107">
        <v>1</v>
      </c>
      <c r="L68" s="107">
        <v>8</v>
      </c>
      <c r="M68" s="108">
        <v>0</v>
      </c>
      <c r="N68" s="109" t="s">
        <v>16</v>
      </c>
      <c r="O68" s="109" t="s">
        <v>88</v>
      </c>
      <c r="P68" s="37" t="s">
        <v>16</v>
      </c>
      <c r="R68" s="110" t="s">
        <v>113</v>
      </c>
    </row>
    <row r="69" spans="1:18" ht="16">
      <c r="A69" s="112" t="s">
        <v>114</v>
      </c>
      <c r="B69" s="106"/>
      <c r="C69" s="107"/>
      <c r="D69" s="107"/>
      <c r="E69" s="108"/>
      <c r="F69" s="113"/>
      <c r="G69" s="114"/>
      <c r="H69" s="114"/>
      <c r="I69" s="115"/>
      <c r="J69" s="113"/>
      <c r="K69" s="114"/>
      <c r="L69" s="114"/>
      <c r="M69" s="115"/>
      <c r="N69" s="109"/>
      <c r="O69" s="109"/>
      <c r="P69" s="37" t="s">
        <v>16</v>
      </c>
      <c r="R69" s="110"/>
    </row>
    <row r="70" spans="1:18" ht="16">
      <c r="A70" s="112" t="s">
        <v>115</v>
      </c>
      <c r="B70" s="113"/>
      <c r="C70" s="114"/>
      <c r="D70" s="114"/>
      <c r="E70" s="115"/>
      <c r="F70" s="106"/>
      <c r="G70" s="107"/>
      <c r="H70" s="107"/>
      <c r="I70" s="108"/>
      <c r="J70" s="106"/>
      <c r="K70" s="107"/>
      <c r="L70" s="107"/>
      <c r="M70" s="108"/>
      <c r="N70" s="109"/>
      <c r="O70" s="109"/>
      <c r="P70" s="37"/>
      <c r="R70" s="110" t="s">
        <v>116</v>
      </c>
    </row>
    <row r="71" spans="1:18" ht="16">
      <c r="A71" s="111" t="s">
        <v>117</v>
      </c>
      <c r="B71" s="106">
        <v>1</v>
      </c>
      <c r="C71" s="107">
        <v>1</v>
      </c>
      <c r="D71" s="107">
        <v>8</v>
      </c>
      <c r="E71" s="108">
        <v>0</v>
      </c>
      <c r="F71" s="106">
        <v>1</v>
      </c>
      <c r="G71" s="107">
        <v>1</v>
      </c>
      <c r="H71" s="107">
        <v>8</v>
      </c>
      <c r="I71" s="108">
        <v>0</v>
      </c>
      <c r="J71" s="106">
        <v>1</v>
      </c>
      <c r="K71" s="107">
        <v>1</v>
      </c>
      <c r="L71" s="107">
        <v>8</v>
      </c>
      <c r="M71" s="108">
        <v>0</v>
      </c>
      <c r="N71" s="109" t="s">
        <v>16</v>
      </c>
      <c r="O71" s="109" t="s">
        <v>88</v>
      </c>
      <c r="P71" s="37" t="s">
        <v>16</v>
      </c>
      <c r="R71" s="110" t="s">
        <v>118</v>
      </c>
    </row>
    <row r="72" spans="1:18" ht="16">
      <c r="A72" s="111" t="s">
        <v>119</v>
      </c>
      <c r="B72" s="106">
        <v>1</v>
      </c>
      <c r="C72" s="107">
        <v>4</v>
      </c>
      <c r="D72" s="107">
        <v>4</v>
      </c>
      <c r="E72" s="108">
        <v>0</v>
      </c>
      <c r="F72" s="106">
        <v>1</v>
      </c>
      <c r="G72" s="107">
        <v>4</v>
      </c>
      <c r="H72" s="107">
        <v>4</v>
      </c>
      <c r="I72" s="108">
        <v>0</v>
      </c>
      <c r="J72" s="106">
        <v>1</v>
      </c>
      <c r="K72" s="107">
        <v>4</v>
      </c>
      <c r="L72" s="107">
        <v>4</v>
      </c>
      <c r="M72" s="108">
        <v>0</v>
      </c>
      <c r="N72" s="109" t="s">
        <v>16</v>
      </c>
      <c r="O72" s="109" t="s">
        <v>88</v>
      </c>
      <c r="P72" s="37" t="s">
        <v>16</v>
      </c>
      <c r="R72" s="110" t="s">
        <v>120</v>
      </c>
    </row>
    <row r="73" spans="1:18" ht="16">
      <c r="A73" s="112" t="s">
        <v>121</v>
      </c>
      <c r="B73" s="106"/>
      <c r="C73" s="107"/>
      <c r="D73" s="107"/>
      <c r="E73" s="108"/>
      <c r="F73" s="106"/>
      <c r="G73" s="107"/>
      <c r="H73" s="107"/>
      <c r="I73" s="108"/>
      <c r="J73" s="106"/>
      <c r="K73" s="107"/>
      <c r="L73" s="107"/>
      <c r="M73" s="108"/>
      <c r="N73" s="109"/>
      <c r="O73" s="109"/>
      <c r="P73" s="37"/>
      <c r="R73" s="110" t="s">
        <v>122</v>
      </c>
    </row>
    <row r="74" spans="1:18" ht="16">
      <c r="A74" s="112" t="s">
        <v>123</v>
      </c>
      <c r="B74" s="113"/>
      <c r="C74" s="114"/>
      <c r="D74" s="114"/>
      <c r="E74" s="115"/>
      <c r="F74" s="113"/>
      <c r="G74" s="114"/>
      <c r="H74" s="114"/>
      <c r="I74" s="115"/>
      <c r="J74" s="113"/>
      <c r="K74" s="114"/>
      <c r="L74" s="114"/>
      <c r="M74" s="115"/>
      <c r="N74" s="109"/>
      <c r="O74" s="109"/>
      <c r="P74" s="37" t="s">
        <v>16</v>
      </c>
      <c r="R74" s="110" t="s">
        <v>124</v>
      </c>
    </row>
    <row r="75" spans="1:18" ht="16">
      <c r="A75" s="111" t="s">
        <v>125</v>
      </c>
      <c r="B75" s="106">
        <v>1</v>
      </c>
      <c r="C75" s="107">
        <v>2</v>
      </c>
      <c r="D75" s="107">
        <v>16</v>
      </c>
      <c r="E75" s="108">
        <v>0</v>
      </c>
      <c r="F75" s="106">
        <v>1</v>
      </c>
      <c r="G75" s="107">
        <v>2</v>
      </c>
      <c r="H75" s="107">
        <v>16</v>
      </c>
      <c r="I75" s="108">
        <v>0</v>
      </c>
      <c r="J75" s="106">
        <v>1</v>
      </c>
      <c r="K75" s="107">
        <v>2</v>
      </c>
      <c r="L75" s="107">
        <v>16</v>
      </c>
      <c r="M75" s="108">
        <v>0</v>
      </c>
      <c r="N75" s="109" t="s">
        <v>16</v>
      </c>
      <c r="O75" s="109" t="s">
        <v>88</v>
      </c>
      <c r="P75" s="37" t="s">
        <v>16</v>
      </c>
      <c r="R75" s="110" t="s">
        <v>107</v>
      </c>
    </row>
    <row r="76" spans="1:18" ht="16">
      <c r="A76" s="112" t="s">
        <v>126</v>
      </c>
      <c r="B76" s="113"/>
      <c r="C76" s="114"/>
      <c r="D76" s="114"/>
      <c r="E76" s="115"/>
      <c r="F76" s="113"/>
      <c r="G76" s="114"/>
      <c r="H76" s="114"/>
      <c r="I76" s="115"/>
      <c r="J76" s="113"/>
      <c r="K76" s="114"/>
      <c r="L76" s="114"/>
      <c r="M76" s="115"/>
      <c r="N76" s="109"/>
      <c r="O76" s="109"/>
      <c r="P76" s="37" t="s">
        <v>16</v>
      </c>
      <c r="R76" s="110" t="s">
        <v>127</v>
      </c>
    </row>
    <row r="77" spans="1:18" s="123" customFormat="1" ht="16">
      <c r="A77" s="116" t="s">
        <v>128</v>
      </c>
      <c r="B77" s="117">
        <v>3</v>
      </c>
      <c r="C77" s="118">
        <v>0</v>
      </c>
      <c r="D77" s="118">
        <v>8</v>
      </c>
      <c r="E77" s="119">
        <v>0</v>
      </c>
      <c r="F77" s="117">
        <v>3</v>
      </c>
      <c r="G77" s="118">
        <v>0</v>
      </c>
      <c r="H77" s="118">
        <v>16</v>
      </c>
      <c r="I77" s="119">
        <v>0</v>
      </c>
      <c r="J77" s="117">
        <v>3</v>
      </c>
      <c r="K77" s="118">
        <v>0</v>
      </c>
      <c r="L77" s="118">
        <v>24</v>
      </c>
      <c r="M77" s="119">
        <v>0</v>
      </c>
      <c r="N77" s="120" t="s">
        <v>129</v>
      </c>
      <c r="O77" s="120"/>
      <c r="P77" s="121" t="s">
        <v>16</v>
      </c>
      <c r="Q77" s="122"/>
      <c r="R77" s="123" t="s">
        <v>130</v>
      </c>
    </row>
    <row r="78" spans="1:18" ht="16">
      <c r="A78" s="112" t="s">
        <v>131</v>
      </c>
      <c r="B78" s="113"/>
      <c r="C78" s="114"/>
      <c r="D78" s="114"/>
      <c r="E78" s="115"/>
      <c r="F78" s="113"/>
      <c r="G78" s="114"/>
      <c r="H78" s="114"/>
      <c r="I78" s="115"/>
      <c r="J78" s="113"/>
      <c r="K78" s="114"/>
      <c r="L78" s="114"/>
      <c r="M78" s="115"/>
      <c r="N78" s="109"/>
      <c r="O78" s="109"/>
      <c r="P78" s="37" t="s">
        <v>16</v>
      </c>
      <c r="R78" s="110" t="s">
        <v>132</v>
      </c>
    </row>
    <row r="79" spans="1:18" ht="16">
      <c r="A79" s="111" t="s">
        <v>133</v>
      </c>
      <c r="B79" s="106">
        <v>1</v>
      </c>
      <c r="C79" s="107">
        <v>2</v>
      </c>
      <c r="D79" s="107">
        <v>2</v>
      </c>
      <c r="E79" s="108">
        <v>0</v>
      </c>
      <c r="F79" s="106">
        <v>1</v>
      </c>
      <c r="G79" s="107">
        <v>2</v>
      </c>
      <c r="H79" s="107">
        <v>2</v>
      </c>
      <c r="I79" s="108">
        <v>0</v>
      </c>
      <c r="J79" s="106">
        <v>1</v>
      </c>
      <c r="K79" s="107">
        <v>2</v>
      </c>
      <c r="L79" s="107">
        <v>2</v>
      </c>
      <c r="M79" s="108">
        <v>0</v>
      </c>
      <c r="N79" s="109" t="s">
        <v>16</v>
      </c>
      <c r="O79" s="109" t="s">
        <v>88</v>
      </c>
      <c r="P79" s="37"/>
      <c r="R79" s="110" t="s">
        <v>134</v>
      </c>
    </row>
    <row r="80" spans="1:18" ht="16">
      <c r="A80" s="111" t="s">
        <v>135</v>
      </c>
      <c r="B80" s="113">
        <v>2</v>
      </c>
      <c r="C80" s="114">
        <v>0</v>
      </c>
      <c r="D80" s="114">
        <v>16</v>
      </c>
      <c r="E80" s="115">
        <v>0</v>
      </c>
      <c r="F80" s="113">
        <v>2</v>
      </c>
      <c r="G80" s="114">
        <v>0</v>
      </c>
      <c r="H80" s="114">
        <v>16</v>
      </c>
      <c r="I80" s="115">
        <v>0</v>
      </c>
      <c r="J80" s="113">
        <v>2</v>
      </c>
      <c r="K80" s="114">
        <v>0</v>
      </c>
      <c r="L80" s="114">
        <v>16</v>
      </c>
      <c r="M80" s="115">
        <v>0</v>
      </c>
      <c r="N80" s="109" t="s">
        <v>16</v>
      </c>
      <c r="O80" s="109" t="s">
        <v>88</v>
      </c>
      <c r="P80" s="37" t="s">
        <v>16</v>
      </c>
      <c r="R80" s="110" t="s">
        <v>136</v>
      </c>
    </row>
    <row r="81" spans="1:18" ht="16">
      <c r="A81" s="111" t="s">
        <v>137</v>
      </c>
      <c r="B81" s="113">
        <v>2</v>
      </c>
      <c r="C81" s="114">
        <v>0</v>
      </c>
      <c r="D81" s="114">
        <v>16</v>
      </c>
      <c r="E81" s="115">
        <v>0</v>
      </c>
      <c r="F81" s="113">
        <v>2</v>
      </c>
      <c r="G81" s="114">
        <v>0</v>
      </c>
      <c r="H81" s="114">
        <v>16</v>
      </c>
      <c r="I81" s="115">
        <v>0</v>
      </c>
      <c r="J81" s="113">
        <v>2</v>
      </c>
      <c r="K81" s="114">
        <v>0</v>
      </c>
      <c r="L81" s="114">
        <v>16</v>
      </c>
      <c r="M81" s="115">
        <v>0</v>
      </c>
      <c r="N81" s="109" t="s">
        <v>16</v>
      </c>
      <c r="O81" s="109" t="s">
        <v>88</v>
      </c>
      <c r="P81" s="37" t="s">
        <v>16</v>
      </c>
      <c r="R81" s="110" t="s">
        <v>138</v>
      </c>
    </row>
    <row r="82" spans="1:18" ht="16">
      <c r="A82" s="111" t="s">
        <v>139</v>
      </c>
      <c r="B82" s="113">
        <v>4</v>
      </c>
      <c r="C82" s="114">
        <v>0</v>
      </c>
      <c r="D82" s="114">
        <v>24</v>
      </c>
      <c r="E82" s="115">
        <v>0</v>
      </c>
      <c r="F82" s="113">
        <v>4</v>
      </c>
      <c r="G82" s="114">
        <v>0</v>
      </c>
      <c r="H82" s="114">
        <v>24</v>
      </c>
      <c r="I82" s="115">
        <v>0</v>
      </c>
      <c r="J82" s="113">
        <v>4</v>
      </c>
      <c r="K82" s="114">
        <v>0</v>
      </c>
      <c r="L82" s="114">
        <v>24</v>
      </c>
      <c r="M82" s="115">
        <v>0</v>
      </c>
      <c r="N82" s="109" t="s">
        <v>16</v>
      </c>
      <c r="O82" s="109" t="s">
        <v>88</v>
      </c>
      <c r="P82" s="37" t="s">
        <v>16</v>
      </c>
      <c r="R82" s="110" t="s">
        <v>140</v>
      </c>
    </row>
    <row r="83" spans="1:18" ht="16">
      <c r="A83" s="111" t="s">
        <v>141</v>
      </c>
      <c r="B83" s="113">
        <v>1</v>
      </c>
      <c r="C83" s="114">
        <v>2</v>
      </c>
      <c r="D83" s="114">
        <v>8</v>
      </c>
      <c r="E83" s="115">
        <v>0</v>
      </c>
      <c r="F83" s="113">
        <v>1</v>
      </c>
      <c r="G83" s="114">
        <v>2</v>
      </c>
      <c r="H83" s="114">
        <v>8</v>
      </c>
      <c r="I83" s="115">
        <v>0</v>
      </c>
      <c r="J83" s="113">
        <v>1</v>
      </c>
      <c r="K83" s="114">
        <v>2</v>
      </c>
      <c r="L83" s="114">
        <v>8</v>
      </c>
      <c r="M83" s="115">
        <v>0</v>
      </c>
      <c r="N83" s="109" t="s">
        <v>16</v>
      </c>
      <c r="O83" s="109" t="s">
        <v>88</v>
      </c>
      <c r="P83" s="37" t="s">
        <v>16</v>
      </c>
      <c r="R83" s="110" t="s">
        <v>142</v>
      </c>
    </row>
    <row r="84" spans="1:18" ht="16">
      <c r="A84" s="111" t="s">
        <v>143</v>
      </c>
      <c r="B84" s="113">
        <v>1</v>
      </c>
      <c r="C84" s="114">
        <v>2</v>
      </c>
      <c r="D84" s="114">
        <v>4</v>
      </c>
      <c r="E84" s="115">
        <v>0</v>
      </c>
      <c r="F84" s="113">
        <v>1</v>
      </c>
      <c r="G84" s="114">
        <v>2</v>
      </c>
      <c r="H84" s="114">
        <v>4</v>
      </c>
      <c r="I84" s="115">
        <v>0</v>
      </c>
      <c r="J84" s="113">
        <v>1</v>
      </c>
      <c r="K84" s="114">
        <v>2</v>
      </c>
      <c r="L84" s="114">
        <v>4</v>
      </c>
      <c r="M84" s="115">
        <v>0</v>
      </c>
      <c r="N84" s="109" t="s">
        <v>16</v>
      </c>
      <c r="O84" s="109" t="s">
        <v>88</v>
      </c>
      <c r="P84" s="37" t="s">
        <v>16</v>
      </c>
      <c r="R84" s="110" t="s">
        <v>144</v>
      </c>
    </row>
    <row r="85" spans="1:18" ht="16">
      <c r="A85" s="111" t="s">
        <v>145</v>
      </c>
      <c r="B85" s="113">
        <v>1</v>
      </c>
      <c r="C85" s="114">
        <v>2</v>
      </c>
      <c r="D85" s="114">
        <v>8</v>
      </c>
      <c r="E85" s="115">
        <v>0</v>
      </c>
      <c r="F85" s="113">
        <v>1</v>
      </c>
      <c r="G85" s="114">
        <v>2</v>
      </c>
      <c r="H85" s="114">
        <v>8</v>
      </c>
      <c r="I85" s="115">
        <v>0</v>
      </c>
      <c r="J85" s="113">
        <v>1</v>
      </c>
      <c r="K85" s="114">
        <v>2</v>
      </c>
      <c r="L85" s="114">
        <v>8</v>
      </c>
      <c r="M85" s="115">
        <v>0</v>
      </c>
      <c r="N85" s="109" t="s">
        <v>16</v>
      </c>
      <c r="O85" s="109" t="s">
        <v>88</v>
      </c>
      <c r="P85" s="37" t="s">
        <v>16</v>
      </c>
      <c r="R85" s="110" t="s">
        <v>146</v>
      </c>
    </row>
    <row r="86" spans="1:18" ht="16">
      <c r="A86" s="111" t="s">
        <v>147</v>
      </c>
      <c r="B86" s="113">
        <v>2</v>
      </c>
      <c r="C86" s="114">
        <v>2</v>
      </c>
      <c r="D86" s="114">
        <v>16</v>
      </c>
      <c r="E86" s="115">
        <v>0</v>
      </c>
      <c r="F86" s="113">
        <v>2</v>
      </c>
      <c r="G86" s="114">
        <v>2</v>
      </c>
      <c r="H86" s="114">
        <v>16</v>
      </c>
      <c r="I86" s="115">
        <v>0</v>
      </c>
      <c r="J86" s="113">
        <v>2</v>
      </c>
      <c r="K86" s="114">
        <v>2</v>
      </c>
      <c r="L86" s="114">
        <v>16</v>
      </c>
      <c r="M86" s="115">
        <v>0</v>
      </c>
      <c r="N86" s="109" t="s">
        <v>16</v>
      </c>
      <c r="O86" s="109" t="s">
        <v>88</v>
      </c>
      <c r="P86" s="37" t="s">
        <v>16</v>
      </c>
      <c r="R86" s="110" t="s">
        <v>148</v>
      </c>
    </row>
    <row r="87" spans="1:18" ht="16">
      <c r="A87" s="111" t="s">
        <v>149</v>
      </c>
      <c r="B87" s="106">
        <v>1</v>
      </c>
      <c r="C87" s="107">
        <v>2</v>
      </c>
      <c r="D87" s="107">
        <v>4</v>
      </c>
      <c r="E87" s="115">
        <v>0</v>
      </c>
      <c r="F87" s="106">
        <v>1</v>
      </c>
      <c r="G87" s="107">
        <v>2</v>
      </c>
      <c r="H87" s="107">
        <v>4</v>
      </c>
      <c r="I87" s="115">
        <v>0</v>
      </c>
      <c r="J87" s="106">
        <v>1</v>
      </c>
      <c r="K87" s="107">
        <v>2</v>
      </c>
      <c r="L87" s="107">
        <v>4</v>
      </c>
      <c r="M87" s="115">
        <v>0</v>
      </c>
      <c r="N87" s="109" t="s">
        <v>16</v>
      </c>
      <c r="O87" s="109" t="s">
        <v>88</v>
      </c>
      <c r="P87" s="37" t="s">
        <v>16</v>
      </c>
      <c r="R87" s="110" t="s">
        <v>150</v>
      </c>
    </row>
    <row r="88" spans="1:18" ht="16">
      <c r="A88" s="111" t="s">
        <v>151</v>
      </c>
      <c r="B88" s="106">
        <v>1</v>
      </c>
      <c r="C88" s="107">
        <v>2</v>
      </c>
      <c r="D88" s="107">
        <v>8</v>
      </c>
      <c r="E88" s="115">
        <v>0</v>
      </c>
      <c r="F88" s="106">
        <v>1</v>
      </c>
      <c r="G88" s="107">
        <v>2</v>
      </c>
      <c r="H88" s="107">
        <v>8</v>
      </c>
      <c r="I88" s="115">
        <v>0</v>
      </c>
      <c r="J88" s="106">
        <v>1</v>
      </c>
      <c r="K88" s="107">
        <v>2</v>
      </c>
      <c r="L88" s="107">
        <v>8</v>
      </c>
      <c r="M88" s="115">
        <v>0</v>
      </c>
      <c r="N88" s="109" t="s">
        <v>16</v>
      </c>
      <c r="O88" s="109" t="s">
        <v>88</v>
      </c>
      <c r="P88" s="37" t="s">
        <v>16</v>
      </c>
      <c r="R88" s="110" t="s">
        <v>152</v>
      </c>
    </row>
    <row r="89" spans="1:18" ht="16">
      <c r="A89" s="111" t="s">
        <v>153</v>
      </c>
      <c r="B89" s="106">
        <v>1</v>
      </c>
      <c r="C89" s="107">
        <v>2</v>
      </c>
      <c r="D89" s="107">
        <v>4</v>
      </c>
      <c r="E89" s="115">
        <v>0</v>
      </c>
      <c r="F89" s="106">
        <v>1</v>
      </c>
      <c r="G89" s="107">
        <v>2</v>
      </c>
      <c r="H89" s="107">
        <v>4</v>
      </c>
      <c r="I89" s="115">
        <v>0</v>
      </c>
      <c r="J89" s="106">
        <v>1</v>
      </c>
      <c r="K89" s="107">
        <v>2</v>
      </c>
      <c r="L89" s="107">
        <v>4</v>
      </c>
      <c r="M89" s="115">
        <v>0</v>
      </c>
      <c r="N89" s="109" t="s">
        <v>16</v>
      </c>
      <c r="O89" s="109" t="s">
        <v>88</v>
      </c>
      <c r="P89" s="37" t="s">
        <v>16</v>
      </c>
      <c r="R89" s="110" t="s">
        <v>154</v>
      </c>
    </row>
    <row r="90" spans="1:18" ht="16">
      <c r="A90" s="111" t="s">
        <v>155</v>
      </c>
      <c r="B90" s="106">
        <v>1</v>
      </c>
      <c r="C90" s="107">
        <v>2</v>
      </c>
      <c r="D90" s="107">
        <v>4</v>
      </c>
      <c r="E90" s="115">
        <v>0</v>
      </c>
      <c r="F90" s="106">
        <v>1</v>
      </c>
      <c r="G90" s="107">
        <v>2</v>
      </c>
      <c r="H90" s="107">
        <v>4</v>
      </c>
      <c r="I90" s="115">
        <v>0</v>
      </c>
      <c r="J90" s="106">
        <v>1</v>
      </c>
      <c r="K90" s="107">
        <v>2</v>
      </c>
      <c r="L90" s="107">
        <v>4</v>
      </c>
      <c r="M90" s="115">
        <v>0</v>
      </c>
      <c r="N90" s="109" t="s">
        <v>16</v>
      </c>
      <c r="O90" s="109" t="s">
        <v>88</v>
      </c>
      <c r="P90" s="37"/>
      <c r="R90" s="110" t="s">
        <v>134</v>
      </c>
    </row>
    <row r="91" spans="1:18" ht="16">
      <c r="A91" s="111" t="s">
        <v>156</v>
      </c>
      <c r="B91" s="106">
        <v>1</v>
      </c>
      <c r="C91" s="107">
        <v>2</v>
      </c>
      <c r="D91" s="107">
        <v>4</v>
      </c>
      <c r="E91" s="115">
        <v>0</v>
      </c>
      <c r="F91" s="106">
        <v>1</v>
      </c>
      <c r="G91" s="107">
        <v>2</v>
      </c>
      <c r="H91" s="107">
        <v>4</v>
      </c>
      <c r="I91" s="115">
        <v>0</v>
      </c>
      <c r="J91" s="106">
        <v>1</v>
      </c>
      <c r="K91" s="107">
        <v>2</v>
      </c>
      <c r="L91" s="107">
        <v>4</v>
      </c>
      <c r="M91" s="115">
        <v>0</v>
      </c>
      <c r="N91" s="109" t="s">
        <v>16</v>
      </c>
      <c r="O91" s="109" t="s">
        <v>88</v>
      </c>
      <c r="P91" s="37"/>
      <c r="R91" s="110" t="s">
        <v>157</v>
      </c>
    </row>
    <row r="92" spans="1:18" ht="16">
      <c r="A92" s="111" t="s">
        <v>158</v>
      </c>
      <c r="B92" s="106">
        <v>1</v>
      </c>
      <c r="C92" s="107">
        <v>0</v>
      </c>
      <c r="D92" s="107">
        <v>8</v>
      </c>
      <c r="E92" s="115">
        <v>0</v>
      </c>
      <c r="F92" s="106">
        <v>1</v>
      </c>
      <c r="G92" s="107">
        <v>0</v>
      </c>
      <c r="H92" s="107">
        <v>8</v>
      </c>
      <c r="I92" s="115">
        <v>0</v>
      </c>
      <c r="J92" s="106">
        <v>1</v>
      </c>
      <c r="K92" s="107">
        <v>0</v>
      </c>
      <c r="L92" s="107">
        <v>8</v>
      </c>
      <c r="M92" s="115">
        <v>0</v>
      </c>
      <c r="N92" s="109" t="s">
        <v>16</v>
      </c>
      <c r="O92" s="109" t="s">
        <v>88</v>
      </c>
      <c r="P92" s="37" t="s">
        <v>16</v>
      </c>
      <c r="R92" s="110" t="s">
        <v>159</v>
      </c>
    </row>
    <row r="93" spans="1:18" ht="16">
      <c r="A93" s="111" t="s">
        <v>160</v>
      </c>
      <c r="B93" s="106">
        <v>1</v>
      </c>
      <c r="C93" s="107">
        <v>0</v>
      </c>
      <c r="D93" s="107">
        <v>2</v>
      </c>
      <c r="E93" s="115">
        <v>0</v>
      </c>
      <c r="F93" s="106">
        <v>1</v>
      </c>
      <c r="G93" s="107">
        <v>0</v>
      </c>
      <c r="H93" s="107">
        <v>2</v>
      </c>
      <c r="I93" s="115">
        <v>0</v>
      </c>
      <c r="J93" s="106">
        <v>1</v>
      </c>
      <c r="K93" s="107">
        <v>0</v>
      </c>
      <c r="L93" s="107">
        <v>2</v>
      </c>
      <c r="M93" s="115">
        <v>0</v>
      </c>
      <c r="N93" s="109" t="s">
        <v>16</v>
      </c>
      <c r="O93" s="109" t="s">
        <v>88</v>
      </c>
      <c r="P93" s="37"/>
      <c r="R93" s="110" t="s">
        <v>161</v>
      </c>
    </row>
    <row r="94" spans="1:18" ht="16">
      <c r="A94" s="112" t="s">
        <v>162</v>
      </c>
      <c r="B94" s="106"/>
      <c r="C94" s="107"/>
      <c r="D94" s="107"/>
      <c r="E94" s="115"/>
      <c r="F94" s="113"/>
      <c r="G94" s="114"/>
      <c r="H94" s="114"/>
      <c r="I94" s="115"/>
      <c r="J94" s="113"/>
      <c r="K94" s="114"/>
      <c r="L94" s="114"/>
      <c r="M94" s="115"/>
      <c r="N94" s="109"/>
      <c r="O94" s="109"/>
      <c r="P94" s="37" t="s">
        <v>16</v>
      </c>
      <c r="R94" s="110" t="s">
        <v>163</v>
      </c>
    </row>
    <row r="95" spans="1:18" ht="16">
      <c r="A95" s="111" t="s">
        <v>164</v>
      </c>
      <c r="B95" s="106">
        <v>1</v>
      </c>
      <c r="C95" s="107">
        <v>1</v>
      </c>
      <c r="D95" s="107">
        <v>4</v>
      </c>
      <c r="E95" s="115">
        <v>0</v>
      </c>
      <c r="F95" s="106">
        <v>1</v>
      </c>
      <c r="G95" s="107">
        <v>1</v>
      </c>
      <c r="H95" s="107">
        <v>4</v>
      </c>
      <c r="I95" s="115">
        <v>0</v>
      </c>
      <c r="J95" s="106">
        <v>1</v>
      </c>
      <c r="K95" s="107">
        <v>1</v>
      </c>
      <c r="L95" s="107">
        <v>4</v>
      </c>
      <c r="M95" s="115">
        <v>0</v>
      </c>
      <c r="N95" s="109" t="s">
        <v>16</v>
      </c>
      <c r="O95" s="109" t="s">
        <v>88</v>
      </c>
      <c r="P95" s="37" t="s">
        <v>16</v>
      </c>
      <c r="R95" s="110" t="s">
        <v>165</v>
      </c>
    </row>
    <row r="96" spans="1:18" ht="16">
      <c r="A96" s="111" t="s">
        <v>166</v>
      </c>
      <c r="B96" s="113">
        <v>1</v>
      </c>
      <c r="C96" s="114">
        <v>1</v>
      </c>
      <c r="D96" s="114">
        <v>8</v>
      </c>
      <c r="E96" s="115">
        <v>0</v>
      </c>
      <c r="F96" s="113">
        <v>1</v>
      </c>
      <c r="G96" s="114">
        <v>1</v>
      </c>
      <c r="H96" s="114">
        <v>8</v>
      </c>
      <c r="I96" s="115">
        <v>0</v>
      </c>
      <c r="J96" s="113">
        <v>1</v>
      </c>
      <c r="K96" s="114">
        <v>1</v>
      </c>
      <c r="L96" s="114">
        <v>8</v>
      </c>
      <c r="M96" s="115">
        <v>0</v>
      </c>
      <c r="N96" s="109" t="s">
        <v>16</v>
      </c>
      <c r="O96" s="109" t="s">
        <v>88</v>
      </c>
      <c r="P96" s="37" t="s">
        <v>16</v>
      </c>
      <c r="R96" s="110" t="s">
        <v>167</v>
      </c>
    </row>
    <row r="97" spans="1:18" ht="16">
      <c r="A97" s="111" t="s">
        <v>168</v>
      </c>
      <c r="B97" s="113">
        <v>1</v>
      </c>
      <c r="C97" s="114">
        <v>2</v>
      </c>
      <c r="D97" s="114">
        <v>16</v>
      </c>
      <c r="E97" s="115">
        <v>0</v>
      </c>
      <c r="F97" s="113">
        <v>1</v>
      </c>
      <c r="G97" s="114">
        <v>2</v>
      </c>
      <c r="H97" s="114">
        <v>16</v>
      </c>
      <c r="I97" s="115">
        <v>0</v>
      </c>
      <c r="J97" s="113">
        <v>1</v>
      </c>
      <c r="K97" s="114">
        <v>2</v>
      </c>
      <c r="L97" s="114">
        <v>16</v>
      </c>
      <c r="M97" s="115">
        <v>0</v>
      </c>
      <c r="N97" s="109" t="s">
        <v>16</v>
      </c>
      <c r="O97" s="109" t="s">
        <v>88</v>
      </c>
      <c r="P97" s="124" t="s">
        <v>16</v>
      </c>
      <c r="R97" s="110" t="s">
        <v>169</v>
      </c>
    </row>
    <row r="98" spans="1:18" s="123" customFormat="1" ht="16">
      <c r="A98" s="125" t="s">
        <v>170</v>
      </c>
      <c r="B98" s="126">
        <v>1</v>
      </c>
      <c r="C98" s="127">
        <v>0</v>
      </c>
      <c r="D98" s="127">
        <v>2</v>
      </c>
      <c r="E98" s="128">
        <v>0</v>
      </c>
      <c r="F98" s="126">
        <v>1</v>
      </c>
      <c r="G98" s="127">
        <v>1</v>
      </c>
      <c r="H98" s="127">
        <v>4</v>
      </c>
      <c r="I98" s="128">
        <v>0</v>
      </c>
      <c r="J98" s="126">
        <v>1</v>
      </c>
      <c r="K98" s="127">
        <v>4</v>
      </c>
      <c r="L98" s="127">
        <v>8</v>
      </c>
      <c r="M98" s="128">
        <v>0</v>
      </c>
      <c r="N98" s="129" t="s">
        <v>171</v>
      </c>
      <c r="O98" s="109" t="s">
        <v>88</v>
      </c>
      <c r="P98" s="124"/>
      <c r="Q98" s="122"/>
      <c r="R98" s="123" t="s">
        <v>161</v>
      </c>
    </row>
    <row r="99" spans="1:18" ht="16">
      <c r="A99" s="111" t="s">
        <v>172</v>
      </c>
      <c r="B99" s="106">
        <v>1</v>
      </c>
      <c r="C99" s="107">
        <v>2</v>
      </c>
      <c r="D99" s="107">
        <v>2</v>
      </c>
      <c r="E99" s="115">
        <v>0</v>
      </c>
      <c r="F99" s="106">
        <v>1</v>
      </c>
      <c r="G99" s="107">
        <v>2</v>
      </c>
      <c r="H99" s="107">
        <v>2</v>
      </c>
      <c r="I99" s="115">
        <v>0</v>
      </c>
      <c r="J99" s="106">
        <v>1</v>
      </c>
      <c r="K99" s="107">
        <v>2</v>
      </c>
      <c r="L99" s="107">
        <v>2</v>
      </c>
      <c r="M99" s="115">
        <v>0</v>
      </c>
      <c r="N99" s="109" t="s">
        <v>16</v>
      </c>
      <c r="O99" s="109" t="s">
        <v>88</v>
      </c>
      <c r="P99" s="124"/>
      <c r="R99" s="110" t="s">
        <v>134</v>
      </c>
    </row>
    <row r="100" spans="1:18" s="123" customFormat="1" ht="16">
      <c r="A100" s="125" t="s">
        <v>173</v>
      </c>
      <c r="B100" s="126">
        <v>1</v>
      </c>
      <c r="C100" s="127">
        <v>2</v>
      </c>
      <c r="D100" s="127">
        <v>8</v>
      </c>
      <c r="E100" s="128">
        <v>0</v>
      </c>
      <c r="F100" s="126">
        <v>1</v>
      </c>
      <c r="G100" s="127">
        <v>2</v>
      </c>
      <c r="H100" s="127">
        <v>16</v>
      </c>
      <c r="I100" s="128">
        <v>0</v>
      </c>
      <c r="J100" s="126">
        <v>1</v>
      </c>
      <c r="K100" s="127">
        <v>2</v>
      </c>
      <c r="L100" s="127">
        <v>24</v>
      </c>
      <c r="M100" s="128">
        <v>0</v>
      </c>
      <c r="N100" s="129" t="s">
        <v>16</v>
      </c>
      <c r="O100" s="109" t="s">
        <v>88</v>
      </c>
      <c r="P100" s="124" t="s">
        <v>16</v>
      </c>
      <c r="Q100" s="122"/>
      <c r="R100" s="123" t="s">
        <v>174</v>
      </c>
    </row>
    <row r="101" spans="1:18" ht="16">
      <c r="A101" s="130" t="s">
        <v>175</v>
      </c>
      <c r="B101" s="126"/>
      <c r="C101" s="127"/>
      <c r="D101" s="127"/>
      <c r="E101" s="128"/>
      <c r="F101" s="131"/>
      <c r="G101" s="132"/>
      <c r="H101" s="132"/>
      <c r="I101" s="128"/>
      <c r="J101" s="131"/>
      <c r="K101" s="132"/>
      <c r="L101" s="132"/>
      <c r="M101" s="128"/>
      <c r="N101" s="129"/>
      <c r="O101" s="129"/>
      <c r="P101" s="124" t="s">
        <v>16</v>
      </c>
      <c r="R101" s="110" t="s">
        <v>174</v>
      </c>
    </row>
    <row r="102" spans="1:18" ht="16">
      <c r="A102" s="125" t="s">
        <v>176</v>
      </c>
      <c r="B102" s="126">
        <v>1</v>
      </c>
      <c r="C102" s="127">
        <v>0</v>
      </c>
      <c r="D102" s="127">
        <v>4</v>
      </c>
      <c r="E102" s="128">
        <v>0</v>
      </c>
      <c r="F102" s="126">
        <v>1</v>
      </c>
      <c r="G102" s="127">
        <v>0</v>
      </c>
      <c r="H102" s="127">
        <v>4</v>
      </c>
      <c r="I102" s="128">
        <v>0</v>
      </c>
      <c r="J102" s="126">
        <v>1</v>
      </c>
      <c r="K102" s="127">
        <v>0</v>
      </c>
      <c r="L102" s="127">
        <v>4</v>
      </c>
      <c r="M102" s="128">
        <v>0</v>
      </c>
      <c r="N102" s="129" t="s">
        <v>16</v>
      </c>
      <c r="O102" s="109" t="s">
        <v>88</v>
      </c>
      <c r="P102" s="124"/>
      <c r="R102" s="110"/>
    </row>
    <row r="103" spans="1:18" s="123" customFormat="1" ht="15" customHeight="1">
      <c r="A103" s="125" t="s">
        <v>177</v>
      </c>
      <c r="B103" s="126">
        <v>1</v>
      </c>
      <c r="C103" s="127">
        <v>8</v>
      </c>
      <c r="D103" s="127">
        <v>8</v>
      </c>
      <c r="E103" s="128">
        <v>0</v>
      </c>
      <c r="F103" s="126">
        <v>1</v>
      </c>
      <c r="G103" s="127">
        <v>8</v>
      </c>
      <c r="H103" s="127">
        <v>8</v>
      </c>
      <c r="I103" s="128">
        <v>0</v>
      </c>
      <c r="J103" s="126">
        <v>1</v>
      </c>
      <c r="K103" s="127">
        <v>8</v>
      </c>
      <c r="L103" s="127">
        <v>8</v>
      </c>
      <c r="M103" s="128">
        <v>0</v>
      </c>
      <c r="N103" s="129" t="s">
        <v>178</v>
      </c>
      <c r="O103" s="109" t="s">
        <v>88</v>
      </c>
      <c r="P103" s="124" t="s">
        <v>16</v>
      </c>
      <c r="Q103" s="122"/>
      <c r="R103" s="123" t="s">
        <v>179</v>
      </c>
    </row>
    <row r="104" spans="1:18" ht="16" hidden="1">
      <c r="A104" s="112" t="s">
        <v>180</v>
      </c>
      <c r="B104" s="106"/>
      <c r="C104" s="107"/>
      <c r="D104" s="107"/>
      <c r="E104" s="115"/>
      <c r="F104" s="113"/>
      <c r="G104" s="114"/>
      <c r="H104" s="114"/>
      <c r="I104" s="115"/>
      <c r="J104" s="113"/>
      <c r="K104" s="114"/>
      <c r="L104" s="114"/>
      <c r="M104" s="115"/>
      <c r="N104" s="109"/>
      <c r="O104" s="109"/>
      <c r="P104" s="124" t="s">
        <v>16</v>
      </c>
      <c r="R104" s="110" t="s">
        <v>157</v>
      </c>
    </row>
    <row r="105" spans="1:18" ht="16" hidden="1">
      <c r="A105" s="112" t="s">
        <v>181</v>
      </c>
      <c r="B105" s="106"/>
      <c r="C105" s="107"/>
      <c r="D105" s="107"/>
      <c r="E105" s="115"/>
      <c r="F105" s="113"/>
      <c r="G105" s="114"/>
      <c r="H105" s="114"/>
      <c r="I105" s="115"/>
      <c r="J105" s="113"/>
      <c r="K105" s="114"/>
      <c r="L105" s="114"/>
      <c r="M105" s="115"/>
      <c r="N105" s="109"/>
      <c r="O105" s="109"/>
      <c r="P105" s="37"/>
      <c r="R105" s="110" t="s">
        <v>182</v>
      </c>
    </row>
    <row r="106" spans="1:18" ht="15" customHeight="1">
      <c r="A106" s="57"/>
      <c r="B106" s="58"/>
      <c r="C106" s="57"/>
      <c r="D106" s="57"/>
      <c r="E106" s="59"/>
      <c r="F106" s="58"/>
      <c r="G106" s="57"/>
      <c r="H106" s="57"/>
      <c r="I106" s="59"/>
      <c r="J106" s="58"/>
      <c r="K106" s="57"/>
      <c r="L106" s="57"/>
      <c r="M106" s="59"/>
      <c r="N106" s="60"/>
      <c r="O106" s="60"/>
      <c r="P106" s="37"/>
      <c r="R106" s="110"/>
    </row>
    <row r="107" spans="1:18">
      <c r="A107" s="133" t="s">
        <v>183</v>
      </c>
      <c r="B107" s="134"/>
      <c r="C107" s="135"/>
      <c r="D107" s="135"/>
      <c r="E107" s="136"/>
      <c r="F107" s="134"/>
      <c r="G107" s="135"/>
      <c r="H107" s="135"/>
      <c r="I107" s="136"/>
      <c r="J107" s="134"/>
      <c r="K107" s="135"/>
      <c r="L107" s="135"/>
      <c r="M107" s="136"/>
      <c r="N107" s="137"/>
      <c r="O107" s="137"/>
      <c r="P107" s="37"/>
      <c r="R107" s="110"/>
    </row>
    <row r="108" spans="1:18" ht="16">
      <c r="A108" s="138" t="s">
        <v>184</v>
      </c>
      <c r="B108" s="139" t="s">
        <v>185</v>
      </c>
      <c r="C108" s="140" t="s">
        <v>185</v>
      </c>
      <c r="D108" s="140" t="s">
        <v>185</v>
      </c>
      <c r="E108" s="141" t="s">
        <v>185</v>
      </c>
      <c r="F108" s="139" t="s">
        <v>185</v>
      </c>
      <c r="G108" s="140" t="s">
        <v>185</v>
      </c>
      <c r="H108" s="140" t="s">
        <v>185</v>
      </c>
      <c r="I108" s="141" t="s">
        <v>185</v>
      </c>
      <c r="J108" s="134">
        <v>8</v>
      </c>
      <c r="K108" s="135">
        <v>16</v>
      </c>
      <c r="L108" s="135">
        <v>40</v>
      </c>
      <c r="M108" s="136">
        <v>0</v>
      </c>
      <c r="N108" s="137"/>
      <c r="O108" s="137"/>
      <c r="P108" s="37"/>
      <c r="R108" s="110"/>
    </row>
    <row r="109" spans="1:18" ht="16">
      <c r="A109" s="138" t="s">
        <v>186</v>
      </c>
      <c r="B109" s="134">
        <v>1</v>
      </c>
      <c r="C109" s="135">
        <v>1</v>
      </c>
      <c r="D109" s="135">
        <v>2</v>
      </c>
      <c r="E109" s="136">
        <v>0</v>
      </c>
      <c r="F109" s="139" t="s">
        <v>185</v>
      </c>
      <c r="G109" s="140" t="s">
        <v>185</v>
      </c>
      <c r="H109" s="140" t="s">
        <v>185</v>
      </c>
      <c r="I109" s="141" t="s">
        <v>185</v>
      </c>
      <c r="J109" s="139" t="s">
        <v>185</v>
      </c>
      <c r="K109" s="140" t="s">
        <v>185</v>
      </c>
      <c r="L109" s="140" t="s">
        <v>185</v>
      </c>
      <c r="M109" s="141" t="s">
        <v>185</v>
      </c>
      <c r="N109" s="137"/>
      <c r="O109" s="137"/>
      <c r="P109" s="37"/>
      <c r="R109" s="110"/>
    </row>
    <row r="110" spans="1:18" ht="16">
      <c r="A110" s="138" t="s">
        <v>187</v>
      </c>
      <c r="B110" s="134">
        <v>1</v>
      </c>
      <c r="C110" s="135">
        <v>1</v>
      </c>
      <c r="D110" s="135">
        <v>2</v>
      </c>
      <c r="E110" s="136">
        <v>0</v>
      </c>
      <c r="F110" s="139" t="s">
        <v>185</v>
      </c>
      <c r="G110" s="140" t="s">
        <v>185</v>
      </c>
      <c r="H110" s="140" t="s">
        <v>185</v>
      </c>
      <c r="I110" s="141" t="s">
        <v>185</v>
      </c>
      <c r="J110" s="139" t="s">
        <v>185</v>
      </c>
      <c r="K110" s="140" t="s">
        <v>185</v>
      </c>
      <c r="L110" s="140" t="s">
        <v>185</v>
      </c>
      <c r="M110" s="141" t="s">
        <v>185</v>
      </c>
      <c r="N110" s="137"/>
      <c r="O110" s="137"/>
      <c r="P110" s="37"/>
      <c r="R110" s="110"/>
    </row>
    <row r="111" spans="1:18" ht="16">
      <c r="A111" s="138" t="s">
        <v>188</v>
      </c>
      <c r="B111" s="134">
        <v>1</v>
      </c>
      <c r="C111" s="135">
        <v>1</v>
      </c>
      <c r="D111" s="135">
        <v>1</v>
      </c>
      <c r="E111" s="136">
        <v>0</v>
      </c>
      <c r="F111" s="134">
        <v>1</v>
      </c>
      <c r="G111" s="135">
        <v>2</v>
      </c>
      <c r="H111" s="135">
        <v>1</v>
      </c>
      <c r="I111" s="136">
        <v>0</v>
      </c>
      <c r="J111" s="134">
        <v>1</v>
      </c>
      <c r="K111" s="135">
        <v>4</v>
      </c>
      <c r="L111" s="135">
        <v>1</v>
      </c>
      <c r="M111" s="136">
        <v>0</v>
      </c>
      <c r="N111" s="137"/>
      <c r="O111" s="137"/>
      <c r="P111" s="37"/>
      <c r="R111" s="110" t="s">
        <v>189</v>
      </c>
    </row>
    <row r="112" spans="1:18" ht="16">
      <c r="A112" s="138" t="s">
        <v>190</v>
      </c>
      <c r="B112" s="134">
        <v>1</v>
      </c>
      <c r="C112" s="135">
        <v>1</v>
      </c>
      <c r="D112" s="135">
        <v>1</v>
      </c>
      <c r="E112" s="136">
        <v>0</v>
      </c>
      <c r="F112" s="139" t="s">
        <v>185</v>
      </c>
      <c r="G112" s="140" t="s">
        <v>185</v>
      </c>
      <c r="H112" s="140" t="s">
        <v>185</v>
      </c>
      <c r="I112" s="141" t="s">
        <v>185</v>
      </c>
      <c r="J112" s="139" t="s">
        <v>185</v>
      </c>
      <c r="K112" s="140" t="s">
        <v>185</v>
      </c>
      <c r="L112" s="140" t="s">
        <v>185</v>
      </c>
      <c r="M112" s="141" t="s">
        <v>185</v>
      </c>
      <c r="N112" s="137"/>
      <c r="O112" s="137"/>
      <c r="P112" s="37"/>
      <c r="R112" s="110"/>
    </row>
    <row r="113" spans="1:18" ht="16">
      <c r="A113" s="138" t="s">
        <v>191</v>
      </c>
      <c r="B113" s="134">
        <v>1</v>
      </c>
      <c r="C113" s="135">
        <v>1</v>
      </c>
      <c r="D113" s="135">
        <v>2</v>
      </c>
      <c r="E113" s="136">
        <v>0</v>
      </c>
      <c r="F113" s="139" t="s">
        <v>185</v>
      </c>
      <c r="G113" s="140" t="s">
        <v>185</v>
      </c>
      <c r="H113" s="140" t="s">
        <v>185</v>
      </c>
      <c r="I113" s="141" t="s">
        <v>185</v>
      </c>
      <c r="J113" s="139" t="s">
        <v>185</v>
      </c>
      <c r="K113" s="140" t="s">
        <v>185</v>
      </c>
      <c r="L113" s="140" t="s">
        <v>185</v>
      </c>
      <c r="M113" s="141" t="s">
        <v>185</v>
      </c>
      <c r="N113" s="137"/>
      <c r="O113" s="137"/>
      <c r="P113" s="37"/>
      <c r="R113" s="110"/>
    </row>
    <row r="114" spans="1:18" ht="16">
      <c r="A114" s="138" t="s">
        <v>192</v>
      </c>
      <c r="B114" s="134">
        <v>1</v>
      </c>
      <c r="C114" s="135">
        <v>2</v>
      </c>
      <c r="D114" s="135">
        <v>4</v>
      </c>
      <c r="E114" s="136">
        <v>0</v>
      </c>
      <c r="F114" s="139" t="s">
        <v>185</v>
      </c>
      <c r="G114" s="140" t="s">
        <v>185</v>
      </c>
      <c r="H114" s="140" t="s">
        <v>185</v>
      </c>
      <c r="I114" s="141" t="s">
        <v>185</v>
      </c>
      <c r="J114" s="139" t="s">
        <v>185</v>
      </c>
      <c r="K114" s="140" t="s">
        <v>185</v>
      </c>
      <c r="L114" s="140" t="s">
        <v>185</v>
      </c>
      <c r="M114" s="141" t="s">
        <v>185</v>
      </c>
      <c r="N114" s="137"/>
      <c r="O114" s="137"/>
      <c r="P114" s="37"/>
      <c r="R114" s="110"/>
    </row>
    <row r="115" spans="1:18" ht="16">
      <c r="A115" s="138" t="s">
        <v>193</v>
      </c>
      <c r="B115" s="134">
        <v>1</v>
      </c>
      <c r="C115" s="135">
        <v>2</v>
      </c>
      <c r="D115" s="135">
        <v>4</v>
      </c>
      <c r="E115" s="136">
        <v>0</v>
      </c>
      <c r="F115" s="139" t="s">
        <v>185</v>
      </c>
      <c r="G115" s="140" t="s">
        <v>185</v>
      </c>
      <c r="H115" s="140" t="s">
        <v>185</v>
      </c>
      <c r="I115" s="141" t="s">
        <v>185</v>
      </c>
      <c r="J115" s="139" t="s">
        <v>185</v>
      </c>
      <c r="K115" s="140" t="s">
        <v>185</v>
      </c>
      <c r="L115" s="140" t="s">
        <v>185</v>
      </c>
      <c r="M115" s="141" t="s">
        <v>185</v>
      </c>
      <c r="N115" s="137"/>
      <c r="O115" s="137"/>
      <c r="P115" s="37"/>
      <c r="R115" s="110"/>
    </row>
    <row r="116" spans="1:18" ht="16">
      <c r="A116" s="138" t="s">
        <v>194</v>
      </c>
      <c r="B116" s="134">
        <v>8</v>
      </c>
      <c r="C116" s="135">
        <v>16</v>
      </c>
      <c r="D116" s="135">
        <v>24</v>
      </c>
      <c r="E116" s="136">
        <v>0</v>
      </c>
      <c r="F116" s="139" t="s">
        <v>185</v>
      </c>
      <c r="G116" s="140" t="s">
        <v>185</v>
      </c>
      <c r="H116" s="140" t="s">
        <v>185</v>
      </c>
      <c r="I116" s="141" t="s">
        <v>185</v>
      </c>
      <c r="J116" s="139" t="s">
        <v>185</v>
      </c>
      <c r="K116" s="140" t="s">
        <v>185</v>
      </c>
      <c r="L116" s="140" t="s">
        <v>185</v>
      </c>
      <c r="M116" s="141" t="s">
        <v>185</v>
      </c>
      <c r="N116" s="137"/>
      <c r="O116" s="137"/>
      <c r="P116" s="37"/>
      <c r="R116" s="110"/>
    </row>
    <row r="117" spans="1:18" ht="16">
      <c r="A117" s="138" t="s">
        <v>195</v>
      </c>
      <c r="B117" s="134">
        <v>1</v>
      </c>
      <c r="C117" s="135">
        <v>2</v>
      </c>
      <c r="D117" s="135">
        <v>2</v>
      </c>
      <c r="E117" s="136">
        <v>0</v>
      </c>
      <c r="F117" s="139" t="s">
        <v>185</v>
      </c>
      <c r="G117" s="140" t="s">
        <v>185</v>
      </c>
      <c r="H117" s="140" t="s">
        <v>185</v>
      </c>
      <c r="I117" s="141" t="s">
        <v>185</v>
      </c>
      <c r="J117" s="134">
        <v>1</v>
      </c>
      <c r="K117" s="135">
        <v>2</v>
      </c>
      <c r="L117" s="135">
        <v>4</v>
      </c>
      <c r="M117" s="136">
        <v>0</v>
      </c>
      <c r="N117" s="137"/>
      <c r="O117" s="137"/>
      <c r="P117" s="37"/>
      <c r="R117" s="110" t="s">
        <v>196</v>
      </c>
    </row>
    <row r="118" spans="1:18" ht="16">
      <c r="A118" s="138" t="s">
        <v>197</v>
      </c>
      <c r="B118" s="134">
        <v>0</v>
      </c>
      <c r="C118" s="135">
        <v>0</v>
      </c>
      <c r="D118" s="135">
        <v>1</v>
      </c>
      <c r="E118" s="136">
        <v>0</v>
      </c>
      <c r="F118" s="139" t="s">
        <v>185</v>
      </c>
      <c r="G118" s="140" t="s">
        <v>185</v>
      </c>
      <c r="H118" s="140" t="s">
        <v>185</v>
      </c>
      <c r="I118" s="141" t="s">
        <v>185</v>
      </c>
      <c r="J118" s="139" t="s">
        <v>185</v>
      </c>
      <c r="K118" s="140" t="s">
        <v>185</v>
      </c>
      <c r="L118" s="140" t="s">
        <v>185</v>
      </c>
      <c r="M118" s="141" t="s">
        <v>185</v>
      </c>
      <c r="N118" s="137"/>
      <c r="O118" s="137"/>
      <c r="P118" s="37"/>
      <c r="R118" s="110"/>
    </row>
    <row r="119" spans="1:18" ht="16">
      <c r="A119" s="138" t="s">
        <v>198</v>
      </c>
      <c r="B119" s="139" t="s">
        <v>185</v>
      </c>
      <c r="C119" s="140" t="s">
        <v>185</v>
      </c>
      <c r="D119" s="140" t="s">
        <v>185</v>
      </c>
      <c r="E119" s="141" t="s">
        <v>185</v>
      </c>
      <c r="F119" s="139" t="s">
        <v>185</v>
      </c>
      <c r="G119" s="140" t="s">
        <v>185</v>
      </c>
      <c r="H119" s="140" t="s">
        <v>185</v>
      </c>
      <c r="I119" s="141" t="s">
        <v>185</v>
      </c>
      <c r="J119" s="134">
        <v>1</v>
      </c>
      <c r="K119" s="135">
        <v>1</v>
      </c>
      <c r="L119" s="135">
        <v>6</v>
      </c>
      <c r="M119" s="136">
        <v>0</v>
      </c>
      <c r="N119" s="137"/>
      <c r="O119" s="137"/>
      <c r="P119" s="37"/>
      <c r="R119" s="110"/>
    </row>
    <row r="120" spans="1:18">
      <c r="A120" s="142" t="s">
        <v>199</v>
      </c>
      <c r="B120" s="143"/>
      <c r="C120" s="144"/>
      <c r="D120" s="144"/>
      <c r="E120" s="145"/>
      <c r="F120" s="143"/>
      <c r="G120" s="144"/>
      <c r="H120" s="144"/>
      <c r="I120" s="145"/>
      <c r="J120" s="143"/>
      <c r="K120" s="144"/>
      <c r="L120" s="144"/>
      <c r="M120" s="146"/>
      <c r="N120" s="147"/>
      <c r="O120" s="147"/>
      <c r="P120" s="37"/>
      <c r="R120" s="110"/>
    </row>
    <row r="121" spans="1:18">
      <c r="A121" s="148" t="s">
        <v>200</v>
      </c>
      <c r="B121" s="149" t="s">
        <v>185</v>
      </c>
      <c r="C121" s="150" t="s">
        <v>185</v>
      </c>
      <c r="D121" s="150" t="s">
        <v>185</v>
      </c>
      <c r="E121" s="151" t="s">
        <v>185</v>
      </c>
      <c r="F121" s="149" t="s">
        <v>185</v>
      </c>
      <c r="G121" s="150" t="s">
        <v>185</v>
      </c>
      <c r="H121" s="150" t="s">
        <v>185</v>
      </c>
      <c r="I121" s="151" t="s">
        <v>185</v>
      </c>
      <c r="J121" s="148">
        <v>160</v>
      </c>
      <c r="K121" s="152">
        <v>30</v>
      </c>
      <c r="L121" s="152">
        <v>60</v>
      </c>
      <c r="M121" s="153">
        <v>20</v>
      </c>
      <c r="N121" s="147"/>
      <c r="O121" s="147"/>
      <c r="P121" s="37"/>
      <c r="R121" s="110"/>
    </row>
    <row r="122" spans="1:18">
      <c r="A122" s="148" t="s">
        <v>201</v>
      </c>
      <c r="B122" s="149" t="s">
        <v>185</v>
      </c>
      <c r="C122" s="150" t="s">
        <v>185</v>
      </c>
      <c r="D122" s="150" t="s">
        <v>185</v>
      </c>
      <c r="E122" s="151" t="s">
        <v>185</v>
      </c>
      <c r="F122" s="149" t="s">
        <v>185</v>
      </c>
      <c r="G122" s="150" t="s">
        <v>185</v>
      </c>
      <c r="H122" s="150" t="s">
        <v>185</v>
      </c>
      <c r="I122" s="151" t="s">
        <v>185</v>
      </c>
      <c r="J122" s="148">
        <v>220</v>
      </c>
      <c r="K122" s="152">
        <v>50</v>
      </c>
      <c r="L122" s="152">
        <v>120</v>
      </c>
      <c r="M122" s="153">
        <v>200</v>
      </c>
      <c r="N122" s="147"/>
      <c r="O122" s="147"/>
      <c r="P122" s="37"/>
      <c r="R122" s="110"/>
    </row>
    <row r="123" spans="1:18" ht="15" customHeight="1">
      <c r="A123" s="58"/>
      <c r="B123" s="58"/>
      <c r="C123" s="57"/>
      <c r="D123" s="57"/>
      <c r="E123" s="59"/>
      <c r="F123" s="58"/>
      <c r="G123" s="57"/>
      <c r="H123" s="57"/>
      <c r="I123" s="59"/>
      <c r="J123" s="58"/>
      <c r="K123" s="57"/>
      <c r="L123" s="57"/>
      <c r="M123" s="59"/>
      <c r="N123" s="60"/>
      <c r="O123" s="60"/>
      <c r="P123" s="37"/>
      <c r="R123" s="110"/>
    </row>
    <row r="124" spans="1:18" s="22" customFormat="1">
      <c r="A124" s="154" t="s">
        <v>202</v>
      </c>
      <c r="B124" s="154"/>
      <c r="C124" s="155"/>
      <c r="D124" s="155"/>
      <c r="E124" s="156"/>
      <c r="F124" s="154"/>
      <c r="G124" s="155"/>
      <c r="H124" s="155"/>
      <c r="I124" s="156"/>
      <c r="J124" s="154"/>
      <c r="K124" s="155"/>
      <c r="L124" s="155"/>
      <c r="M124" s="156"/>
      <c r="N124" s="157"/>
      <c r="O124" s="157"/>
      <c r="P124" s="37"/>
      <c r="R124" s="158"/>
    </row>
    <row r="125" spans="1:18">
      <c r="A125" s="159" t="s">
        <v>203</v>
      </c>
      <c r="B125" s="160" t="s">
        <v>185</v>
      </c>
      <c r="C125" s="161" t="s">
        <v>185</v>
      </c>
      <c r="D125" s="161" t="s">
        <v>185</v>
      </c>
      <c r="E125" s="162" t="s">
        <v>185</v>
      </c>
      <c r="F125" s="160" t="s">
        <v>185</v>
      </c>
      <c r="G125" s="161" t="s">
        <v>185</v>
      </c>
      <c r="H125" s="161" t="s">
        <v>185</v>
      </c>
      <c r="I125" s="162" t="s">
        <v>185</v>
      </c>
      <c r="J125" s="160">
        <v>0</v>
      </c>
      <c r="K125" s="161">
        <v>0</v>
      </c>
      <c r="L125" s="161">
        <v>2</v>
      </c>
      <c r="M125" s="162">
        <v>0</v>
      </c>
      <c r="N125" s="163"/>
      <c r="O125" s="163"/>
      <c r="P125" s="37" t="s">
        <v>16</v>
      </c>
      <c r="R125" s="110" t="s">
        <v>204</v>
      </c>
    </row>
    <row r="126" spans="1:18">
      <c r="A126" s="159" t="s">
        <v>205</v>
      </c>
      <c r="B126" s="160" t="s">
        <v>185</v>
      </c>
      <c r="C126" s="161" t="s">
        <v>185</v>
      </c>
      <c r="D126" s="161" t="s">
        <v>185</v>
      </c>
      <c r="E126" s="162" t="s">
        <v>185</v>
      </c>
      <c r="F126" s="160" t="s">
        <v>185</v>
      </c>
      <c r="G126" s="161" t="s">
        <v>185</v>
      </c>
      <c r="H126" s="161" t="s">
        <v>185</v>
      </c>
      <c r="I126" s="162" t="s">
        <v>185</v>
      </c>
      <c r="J126" s="160">
        <v>0</v>
      </c>
      <c r="K126" s="161">
        <v>0</v>
      </c>
      <c r="L126" s="161">
        <v>2</v>
      </c>
      <c r="M126" s="162">
        <v>0</v>
      </c>
      <c r="N126" s="163"/>
      <c r="O126" s="163"/>
      <c r="P126" s="37" t="s">
        <v>16</v>
      </c>
      <c r="R126" s="110" t="s">
        <v>206</v>
      </c>
    </row>
    <row r="127" spans="1:18">
      <c r="A127" s="159" t="s">
        <v>207</v>
      </c>
      <c r="B127" s="160" t="s">
        <v>185</v>
      </c>
      <c r="C127" s="161" t="s">
        <v>185</v>
      </c>
      <c r="D127" s="161" t="s">
        <v>185</v>
      </c>
      <c r="E127" s="162" t="s">
        <v>185</v>
      </c>
      <c r="F127" s="160" t="s">
        <v>185</v>
      </c>
      <c r="G127" s="161" t="s">
        <v>185</v>
      </c>
      <c r="H127" s="161" t="s">
        <v>185</v>
      </c>
      <c r="I127" s="162" t="s">
        <v>185</v>
      </c>
      <c r="J127" s="160">
        <v>0</v>
      </c>
      <c r="K127" s="161">
        <v>0</v>
      </c>
      <c r="L127" s="161">
        <v>4</v>
      </c>
      <c r="M127" s="162">
        <v>0</v>
      </c>
      <c r="N127" s="163"/>
      <c r="O127" s="163"/>
      <c r="P127" s="37" t="s">
        <v>16</v>
      </c>
      <c r="R127" s="110" t="s">
        <v>208</v>
      </c>
    </row>
    <row r="128" spans="1:18">
      <c r="A128" s="159" t="s">
        <v>209</v>
      </c>
      <c r="B128" s="160" t="s">
        <v>185</v>
      </c>
      <c r="C128" s="161" t="s">
        <v>185</v>
      </c>
      <c r="D128" s="161" t="s">
        <v>185</v>
      </c>
      <c r="E128" s="162" t="s">
        <v>185</v>
      </c>
      <c r="F128" s="160" t="s">
        <v>185</v>
      </c>
      <c r="G128" s="161" t="s">
        <v>185</v>
      </c>
      <c r="H128" s="161" t="s">
        <v>185</v>
      </c>
      <c r="I128" s="162" t="s">
        <v>185</v>
      </c>
      <c r="J128" s="160">
        <v>0</v>
      </c>
      <c r="K128" s="161">
        <v>0</v>
      </c>
      <c r="L128" s="161">
        <v>2</v>
      </c>
      <c r="M128" s="162">
        <v>0</v>
      </c>
      <c r="N128" s="163"/>
      <c r="O128" s="163"/>
      <c r="P128" s="37" t="s">
        <v>16</v>
      </c>
      <c r="R128" s="110" t="s">
        <v>210</v>
      </c>
    </row>
    <row r="129" spans="1:18">
      <c r="A129" s="159" t="s">
        <v>211</v>
      </c>
      <c r="B129" s="160" t="s">
        <v>185</v>
      </c>
      <c r="C129" s="161" t="s">
        <v>185</v>
      </c>
      <c r="D129" s="161" t="s">
        <v>185</v>
      </c>
      <c r="E129" s="162" t="s">
        <v>185</v>
      </c>
      <c r="F129" s="160" t="s">
        <v>185</v>
      </c>
      <c r="G129" s="161" t="s">
        <v>185</v>
      </c>
      <c r="H129" s="161" t="s">
        <v>185</v>
      </c>
      <c r="I129" s="162" t="s">
        <v>185</v>
      </c>
      <c r="J129" s="160">
        <v>0</v>
      </c>
      <c r="K129" s="161">
        <v>0</v>
      </c>
      <c r="L129" s="161">
        <v>4</v>
      </c>
      <c r="M129" s="162">
        <v>0</v>
      </c>
      <c r="N129" s="163"/>
      <c r="O129" s="163"/>
      <c r="P129" s="37" t="s">
        <v>16</v>
      </c>
      <c r="R129" s="110" t="s">
        <v>212</v>
      </c>
    </row>
    <row r="130" spans="1:18">
      <c r="A130" s="159" t="s">
        <v>213</v>
      </c>
      <c r="B130" s="160" t="s">
        <v>185</v>
      </c>
      <c r="C130" s="161" t="s">
        <v>185</v>
      </c>
      <c r="D130" s="161" t="s">
        <v>185</v>
      </c>
      <c r="E130" s="162" t="s">
        <v>185</v>
      </c>
      <c r="F130" s="160" t="s">
        <v>185</v>
      </c>
      <c r="G130" s="161" t="s">
        <v>185</v>
      </c>
      <c r="H130" s="161" t="s">
        <v>185</v>
      </c>
      <c r="I130" s="162" t="s">
        <v>185</v>
      </c>
      <c r="J130" s="160">
        <v>0</v>
      </c>
      <c r="K130" s="161">
        <v>0</v>
      </c>
      <c r="L130" s="161">
        <v>2</v>
      </c>
      <c r="M130" s="162">
        <v>0</v>
      </c>
      <c r="N130" s="163"/>
      <c r="O130" s="163"/>
      <c r="P130" s="37" t="s">
        <v>16</v>
      </c>
      <c r="R130" s="110" t="s">
        <v>214</v>
      </c>
    </row>
    <row r="131" spans="1:18">
      <c r="A131" s="159" t="s">
        <v>215</v>
      </c>
      <c r="B131" s="160" t="s">
        <v>185</v>
      </c>
      <c r="C131" s="161" t="s">
        <v>185</v>
      </c>
      <c r="D131" s="161" t="s">
        <v>185</v>
      </c>
      <c r="E131" s="162" t="s">
        <v>185</v>
      </c>
      <c r="F131" s="160" t="s">
        <v>185</v>
      </c>
      <c r="G131" s="161" t="s">
        <v>185</v>
      </c>
      <c r="H131" s="161" t="s">
        <v>185</v>
      </c>
      <c r="I131" s="162" t="s">
        <v>185</v>
      </c>
      <c r="J131" s="160">
        <v>0</v>
      </c>
      <c r="K131" s="161">
        <v>0</v>
      </c>
      <c r="L131" s="161">
        <v>1</v>
      </c>
      <c r="M131" s="162">
        <v>0</v>
      </c>
      <c r="N131" s="163"/>
      <c r="O131" s="163"/>
      <c r="P131" s="37" t="s">
        <v>16</v>
      </c>
      <c r="R131" s="110" t="s">
        <v>216</v>
      </c>
    </row>
    <row r="132" spans="1:18">
      <c r="A132" s="159" t="s">
        <v>217</v>
      </c>
      <c r="B132" s="160" t="s">
        <v>185</v>
      </c>
      <c r="C132" s="161" t="s">
        <v>185</v>
      </c>
      <c r="D132" s="161" t="s">
        <v>185</v>
      </c>
      <c r="E132" s="162" t="s">
        <v>185</v>
      </c>
      <c r="F132" s="160" t="s">
        <v>185</v>
      </c>
      <c r="G132" s="161" t="s">
        <v>185</v>
      </c>
      <c r="H132" s="161" t="s">
        <v>185</v>
      </c>
      <c r="I132" s="162" t="s">
        <v>185</v>
      </c>
      <c r="J132" s="160">
        <v>0</v>
      </c>
      <c r="K132" s="161">
        <v>0</v>
      </c>
      <c r="L132" s="161">
        <v>2</v>
      </c>
      <c r="M132" s="162">
        <v>0</v>
      </c>
      <c r="N132" s="163"/>
      <c r="O132" s="163"/>
      <c r="P132" s="37" t="s">
        <v>16</v>
      </c>
      <c r="R132" s="110" t="s">
        <v>218</v>
      </c>
    </row>
    <row r="133" spans="1:18">
      <c r="A133" s="159" t="s">
        <v>219</v>
      </c>
      <c r="B133" s="160" t="s">
        <v>185</v>
      </c>
      <c r="C133" s="161" t="s">
        <v>185</v>
      </c>
      <c r="D133" s="161" t="s">
        <v>185</v>
      </c>
      <c r="E133" s="162" t="s">
        <v>185</v>
      </c>
      <c r="F133" s="160" t="s">
        <v>185</v>
      </c>
      <c r="G133" s="161" t="s">
        <v>185</v>
      </c>
      <c r="H133" s="161" t="s">
        <v>185</v>
      </c>
      <c r="I133" s="162" t="s">
        <v>185</v>
      </c>
      <c r="J133" s="160">
        <v>0</v>
      </c>
      <c r="K133" s="161">
        <v>0</v>
      </c>
      <c r="L133" s="161">
        <v>2</v>
      </c>
      <c r="M133" s="162">
        <v>0</v>
      </c>
      <c r="N133" s="163"/>
      <c r="O133" s="163"/>
      <c r="P133" s="37" t="s">
        <v>16</v>
      </c>
      <c r="R133" s="110" t="s">
        <v>220</v>
      </c>
    </row>
    <row r="134" spans="1:18">
      <c r="A134" s="159" t="s">
        <v>221</v>
      </c>
      <c r="B134" s="160" t="s">
        <v>185</v>
      </c>
      <c r="C134" s="161" t="s">
        <v>185</v>
      </c>
      <c r="D134" s="161" t="s">
        <v>185</v>
      </c>
      <c r="E134" s="162" t="s">
        <v>185</v>
      </c>
      <c r="F134" s="160" t="s">
        <v>185</v>
      </c>
      <c r="G134" s="161" t="s">
        <v>185</v>
      </c>
      <c r="H134" s="161" t="s">
        <v>185</v>
      </c>
      <c r="I134" s="162" t="s">
        <v>185</v>
      </c>
      <c r="J134" s="160">
        <v>0</v>
      </c>
      <c r="K134" s="161">
        <v>0</v>
      </c>
      <c r="L134" s="161">
        <v>4</v>
      </c>
      <c r="M134" s="162">
        <v>0</v>
      </c>
      <c r="N134" s="163"/>
      <c r="O134" s="163"/>
      <c r="P134" s="37" t="s">
        <v>16</v>
      </c>
      <c r="R134" s="110" t="s">
        <v>222</v>
      </c>
    </row>
    <row r="135" spans="1:18">
      <c r="A135" s="159" t="s">
        <v>223</v>
      </c>
      <c r="B135" s="160" t="s">
        <v>185</v>
      </c>
      <c r="C135" s="161" t="s">
        <v>185</v>
      </c>
      <c r="D135" s="161" t="s">
        <v>185</v>
      </c>
      <c r="E135" s="162" t="s">
        <v>185</v>
      </c>
      <c r="F135" s="160" t="s">
        <v>185</v>
      </c>
      <c r="G135" s="161" t="s">
        <v>185</v>
      </c>
      <c r="H135" s="161" t="s">
        <v>185</v>
      </c>
      <c r="I135" s="162" t="s">
        <v>185</v>
      </c>
      <c r="J135" s="160">
        <v>0</v>
      </c>
      <c r="K135" s="161">
        <v>0</v>
      </c>
      <c r="L135" s="161">
        <v>2</v>
      </c>
      <c r="M135" s="162">
        <v>0</v>
      </c>
      <c r="N135" s="163"/>
      <c r="O135" s="163"/>
      <c r="P135" s="37" t="s">
        <v>16</v>
      </c>
      <c r="R135" s="110" t="s">
        <v>224</v>
      </c>
    </row>
    <row r="136" spans="1:18">
      <c r="A136" s="159" t="s">
        <v>225</v>
      </c>
      <c r="B136" s="160" t="s">
        <v>185</v>
      </c>
      <c r="C136" s="161" t="s">
        <v>185</v>
      </c>
      <c r="D136" s="161" t="s">
        <v>185</v>
      </c>
      <c r="E136" s="162" t="s">
        <v>185</v>
      </c>
      <c r="F136" s="160" t="s">
        <v>185</v>
      </c>
      <c r="G136" s="161" t="s">
        <v>185</v>
      </c>
      <c r="H136" s="161" t="s">
        <v>185</v>
      </c>
      <c r="I136" s="162" t="s">
        <v>185</v>
      </c>
      <c r="J136" s="160">
        <v>0</v>
      </c>
      <c r="K136" s="161">
        <v>0</v>
      </c>
      <c r="L136" s="161">
        <v>4</v>
      </c>
      <c r="M136" s="162">
        <v>0</v>
      </c>
      <c r="N136" s="163"/>
      <c r="O136" s="163"/>
      <c r="P136" s="37" t="s">
        <v>16</v>
      </c>
      <c r="R136" s="110" t="s">
        <v>224</v>
      </c>
    </row>
    <row r="137" spans="1:18">
      <c r="A137" s="159" t="s">
        <v>226</v>
      </c>
      <c r="B137" s="160" t="s">
        <v>185</v>
      </c>
      <c r="C137" s="161" t="s">
        <v>185</v>
      </c>
      <c r="D137" s="161" t="s">
        <v>185</v>
      </c>
      <c r="E137" s="162" t="s">
        <v>185</v>
      </c>
      <c r="F137" s="160" t="s">
        <v>185</v>
      </c>
      <c r="G137" s="161" t="s">
        <v>185</v>
      </c>
      <c r="H137" s="161" t="s">
        <v>185</v>
      </c>
      <c r="I137" s="162" t="s">
        <v>185</v>
      </c>
      <c r="J137" s="160">
        <v>16</v>
      </c>
      <c r="K137" s="161">
        <v>0</v>
      </c>
      <c r="L137" s="161">
        <v>4</v>
      </c>
      <c r="M137" s="162">
        <v>6</v>
      </c>
      <c r="N137" s="163"/>
      <c r="O137" s="163"/>
      <c r="P137" s="37" t="s">
        <v>16</v>
      </c>
      <c r="R137" s="110" t="s">
        <v>227</v>
      </c>
    </row>
    <row r="138" spans="1:18">
      <c r="A138" s="159" t="s">
        <v>228</v>
      </c>
      <c r="B138" s="160" t="s">
        <v>185</v>
      </c>
      <c r="C138" s="161" t="s">
        <v>185</v>
      </c>
      <c r="D138" s="161" t="s">
        <v>185</v>
      </c>
      <c r="E138" s="162" t="s">
        <v>185</v>
      </c>
      <c r="F138" s="160" t="s">
        <v>185</v>
      </c>
      <c r="G138" s="161" t="s">
        <v>185</v>
      </c>
      <c r="H138" s="161" t="s">
        <v>185</v>
      </c>
      <c r="I138" s="162" t="s">
        <v>185</v>
      </c>
      <c r="J138" s="160">
        <v>16</v>
      </c>
      <c r="K138" s="161">
        <v>0</v>
      </c>
      <c r="L138" s="161">
        <v>4</v>
      </c>
      <c r="M138" s="162">
        <v>6</v>
      </c>
      <c r="N138" s="163"/>
      <c r="O138" s="163"/>
      <c r="P138" s="37" t="s">
        <v>16</v>
      </c>
      <c r="R138" s="110" t="s">
        <v>229</v>
      </c>
    </row>
    <row r="139" spans="1:18">
      <c r="A139" s="159" t="s">
        <v>230</v>
      </c>
      <c r="B139" s="160" t="s">
        <v>185</v>
      </c>
      <c r="C139" s="161" t="s">
        <v>185</v>
      </c>
      <c r="D139" s="161" t="s">
        <v>185</v>
      </c>
      <c r="E139" s="162" t="s">
        <v>185</v>
      </c>
      <c r="F139" s="160" t="s">
        <v>185</v>
      </c>
      <c r="G139" s="161" t="s">
        <v>185</v>
      </c>
      <c r="H139" s="161" t="s">
        <v>185</v>
      </c>
      <c r="I139" s="162" t="s">
        <v>185</v>
      </c>
      <c r="J139" s="160">
        <v>0</v>
      </c>
      <c r="K139" s="161">
        <v>0</v>
      </c>
      <c r="L139" s="161">
        <v>2</v>
      </c>
      <c r="M139" s="162">
        <v>0</v>
      </c>
      <c r="N139" s="163"/>
      <c r="O139" s="163"/>
      <c r="P139" s="37" t="s">
        <v>49</v>
      </c>
      <c r="R139" s="110" t="s">
        <v>231</v>
      </c>
    </row>
    <row r="140" spans="1:18">
      <c r="A140" s="159" t="s">
        <v>232</v>
      </c>
      <c r="B140" s="160" t="s">
        <v>185</v>
      </c>
      <c r="C140" s="161" t="s">
        <v>185</v>
      </c>
      <c r="D140" s="161" t="s">
        <v>185</v>
      </c>
      <c r="E140" s="162" t="s">
        <v>185</v>
      </c>
      <c r="F140" s="160" t="s">
        <v>185</v>
      </c>
      <c r="G140" s="161" t="s">
        <v>185</v>
      </c>
      <c r="H140" s="161" t="s">
        <v>185</v>
      </c>
      <c r="I140" s="162" t="s">
        <v>185</v>
      </c>
      <c r="J140" s="160">
        <v>0</v>
      </c>
      <c r="K140" s="161">
        <v>0</v>
      </c>
      <c r="L140" s="161">
        <v>6</v>
      </c>
      <c r="M140" s="162">
        <v>0</v>
      </c>
      <c r="N140" s="163"/>
      <c r="O140" s="163"/>
      <c r="P140" s="37" t="s">
        <v>233</v>
      </c>
      <c r="R140" s="110" t="s">
        <v>234</v>
      </c>
    </row>
    <row r="141" spans="1:18">
      <c r="A141" s="159" t="s">
        <v>235</v>
      </c>
      <c r="B141" s="160" t="s">
        <v>185</v>
      </c>
      <c r="C141" s="161" t="s">
        <v>185</v>
      </c>
      <c r="D141" s="161" t="s">
        <v>185</v>
      </c>
      <c r="E141" s="162" t="s">
        <v>185</v>
      </c>
      <c r="F141" s="160" t="s">
        <v>185</v>
      </c>
      <c r="G141" s="161" t="s">
        <v>185</v>
      </c>
      <c r="H141" s="161" t="s">
        <v>185</v>
      </c>
      <c r="I141" s="162" t="s">
        <v>185</v>
      </c>
      <c r="J141" s="160">
        <v>0</v>
      </c>
      <c r="K141" s="161">
        <v>0</v>
      </c>
      <c r="L141" s="161">
        <v>6</v>
      </c>
      <c r="M141" s="162">
        <v>0</v>
      </c>
      <c r="N141" s="163"/>
      <c r="O141" s="163"/>
      <c r="P141" s="37" t="s">
        <v>233</v>
      </c>
      <c r="R141" s="110" t="s">
        <v>236</v>
      </c>
    </row>
    <row r="142" spans="1:18">
      <c r="A142" s="159" t="s">
        <v>237</v>
      </c>
      <c r="B142" s="160" t="s">
        <v>185</v>
      </c>
      <c r="C142" s="161" t="s">
        <v>185</v>
      </c>
      <c r="D142" s="161" t="s">
        <v>185</v>
      </c>
      <c r="E142" s="162" t="s">
        <v>185</v>
      </c>
      <c r="F142" s="160" t="s">
        <v>185</v>
      </c>
      <c r="G142" s="161" t="s">
        <v>185</v>
      </c>
      <c r="H142" s="161" t="s">
        <v>185</v>
      </c>
      <c r="I142" s="162" t="s">
        <v>185</v>
      </c>
      <c r="J142" s="160">
        <v>0</v>
      </c>
      <c r="K142" s="161">
        <v>0</v>
      </c>
      <c r="L142" s="161">
        <v>2</v>
      </c>
      <c r="M142" s="162">
        <v>0</v>
      </c>
      <c r="N142" s="163"/>
      <c r="O142" s="163"/>
      <c r="P142" s="37" t="s">
        <v>49</v>
      </c>
      <c r="R142" s="110" t="s">
        <v>238</v>
      </c>
    </row>
    <row r="143" spans="1:18">
      <c r="A143" s="159" t="s">
        <v>239</v>
      </c>
      <c r="B143" s="160" t="s">
        <v>185</v>
      </c>
      <c r="C143" s="161" t="s">
        <v>185</v>
      </c>
      <c r="D143" s="161" t="s">
        <v>185</v>
      </c>
      <c r="E143" s="162" t="s">
        <v>185</v>
      </c>
      <c r="F143" s="160" t="s">
        <v>185</v>
      </c>
      <c r="G143" s="161" t="s">
        <v>185</v>
      </c>
      <c r="H143" s="161" t="s">
        <v>185</v>
      </c>
      <c r="I143" s="162" t="s">
        <v>185</v>
      </c>
      <c r="J143" s="160">
        <v>0</v>
      </c>
      <c r="K143" s="161">
        <v>0</v>
      </c>
      <c r="L143" s="161">
        <v>2</v>
      </c>
      <c r="M143" s="162">
        <v>0</v>
      </c>
      <c r="N143" s="163"/>
      <c r="O143" s="163"/>
      <c r="P143" s="37" t="s">
        <v>49</v>
      </c>
      <c r="R143" s="110" t="s">
        <v>240</v>
      </c>
    </row>
    <row r="144" spans="1:18">
      <c r="A144" s="159" t="s">
        <v>241</v>
      </c>
      <c r="B144" s="160" t="s">
        <v>185</v>
      </c>
      <c r="C144" s="161" t="s">
        <v>185</v>
      </c>
      <c r="D144" s="161" t="s">
        <v>185</v>
      </c>
      <c r="E144" s="162" t="s">
        <v>185</v>
      </c>
      <c r="F144" s="160" t="s">
        <v>185</v>
      </c>
      <c r="G144" s="161" t="s">
        <v>185</v>
      </c>
      <c r="H144" s="161" t="s">
        <v>185</v>
      </c>
      <c r="I144" s="162" t="s">
        <v>185</v>
      </c>
      <c r="J144" s="160">
        <v>0</v>
      </c>
      <c r="K144" s="161">
        <v>0</v>
      </c>
      <c r="L144" s="161">
        <v>2</v>
      </c>
      <c r="M144" s="162">
        <v>0</v>
      </c>
      <c r="N144" s="163"/>
      <c r="O144" s="163"/>
      <c r="P144" s="37" t="s">
        <v>49</v>
      </c>
      <c r="R144" s="110" t="s">
        <v>242</v>
      </c>
    </row>
    <row r="145" spans="1:18">
      <c r="A145" s="159" t="s">
        <v>243</v>
      </c>
      <c r="B145" s="160" t="s">
        <v>185</v>
      </c>
      <c r="C145" s="161" t="s">
        <v>185</v>
      </c>
      <c r="D145" s="161" t="s">
        <v>185</v>
      </c>
      <c r="E145" s="162" t="s">
        <v>185</v>
      </c>
      <c r="F145" s="160" t="s">
        <v>185</v>
      </c>
      <c r="G145" s="161" t="s">
        <v>185</v>
      </c>
      <c r="H145" s="161" t="s">
        <v>185</v>
      </c>
      <c r="I145" s="162" t="s">
        <v>185</v>
      </c>
      <c r="J145" s="160">
        <v>0</v>
      </c>
      <c r="K145" s="161">
        <v>0</v>
      </c>
      <c r="L145" s="161">
        <v>2</v>
      </c>
      <c r="M145" s="162">
        <v>0</v>
      </c>
      <c r="N145" s="163"/>
      <c r="O145" s="163"/>
      <c r="P145" s="37" t="s">
        <v>49</v>
      </c>
      <c r="R145" s="110" t="s">
        <v>244</v>
      </c>
    </row>
    <row r="146" spans="1:18">
      <c r="A146" s="159" t="s">
        <v>245</v>
      </c>
      <c r="B146" s="160" t="s">
        <v>185</v>
      </c>
      <c r="C146" s="161" t="s">
        <v>185</v>
      </c>
      <c r="D146" s="161" t="s">
        <v>185</v>
      </c>
      <c r="E146" s="162" t="s">
        <v>185</v>
      </c>
      <c r="F146" s="160" t="s">
        <v>185</v>
      </c>
      <c r="G146" s="161" t="s">
        <v>185</v>
      </c>
      <c r="H146" s="161" t="s">
        <v>185</v>
      </c>
      <c r="I146" s="162" t="s">
        <v>185</v>
      </c>
      <c r="J146" s="160">
        <v>0</v>
      </c>
      <c r="K146" s="161">
        <v>0</v>
      </c>
      <c r="L146" s="161">
        <v>4</v>
      </c>
      <c r="M146" s="162">
        <v>0</v>
      </c>
      <c r="N146" s="163"/>
      <c r="O146" s="163"/>
      <c r="P146" s="37" t="s">
        <v>233</v>
      </c>
      <c r="R146" s="110" t="s">
        <v>246</v>
      </c>
    </row>
    <row r="147" spans="1:18">
      <c r="A147" s="159" t="s">
        <v>247</v>
      </c>
      <c r="B147" s="160" t="s">
        <v>185</v>
      </c>
      <c r="C147" s="161" t="s">
        <v>185</v>
      </c>
      <c r="D147" s="161" t="s">
        <v>185</v>
      </c>
      <c r="E147" s="162" t="s">
        <v>185</v>
      </c>
      <c r="F147" s="160" t="s">
        <v>185</v>
      </c>
      <c r="G147" s="161" t="s">
        <v>185</v>
      </c>
      <c r="H147" s="161" t="s">
        <v>185</v>
      </c>
      <c r="I147" s="162" t="s">
        <v>185</v>
      </c>
      <c r="J147" s="160">
        <v>0</v>
      </c>
      <c r="K147" s="161">
        <v>0</v>
      </c>
      <c r="L147" s="161">
        <v>2</v>
      </c>
      <c r="M147" s="162">
        <v>0</v>
      </c>
      <c r="N147" s="163"/>
      <c r="O147" s="163"/>
      <c r="P147" s="37" t="s">
        <v>233</v>
      </c>
      <c r="R147" s="110" t="s">
        <v>248</v>
      </c>
    </row>
    <row r="148" spans="1:18">
      <c r="A148" s="164" t="s">
        <v>249</v>
      </c>
      <c r="B148" s="165" t="s">
        <v>185</v>
      </c>
      <c r="C148" s="166" t="s">
        <v>185</v>
      </c>
      <c r="D148" s="166" t="s">
        <v>185</v>
      </c>
      <c r="E148" s="167" t="s">
        <v>185</v>
      </c>
      <c r="F148" s="165" t="s">
        <v>185</v>
      </c>
      <c r="G148" s="166" t="s">
        <v>185</v>
      </c>
      <c r="H148" s="166" t="s">
        <v>185</v>
      </c>
      <c r="I148" s="167" t="s">
        <v>185</v>
      </c>
      <c r="J148" s="165">
        <v>0</v>
      </c>
      <c r="K148" s="166">
        <v>0</v>
      </c>
      <c r="L148" s="166">
        <v>2</v>
      </c>
      <c r="M148" s="167">
        <v>0</v>
      </c>
      <c r="N148" s="163"/>
      <c r="O148" s="163"/>
      <c r="P148" s="37" t="s">
        <v>49</v>
      </c>
      <c r="R148" s="110" t="s">
        <v>250</v>
      </c>
    </row>
    <row r="152" spans="1:18" ht="15" customHeight="1"/>
  </sheetData>
  <sheetProtection algorithmName="SHA-512" hashValue="h9+sLVOjfR9GeE/LzteSll/oNTEC6XyRE++N6sb5ak3lJFl3Nxai2Hj6yF4fzpw/Da5t1XWW6t7bNDsrjOhHRQ==" saltValue="caxqH2B9QUsvlHrFYeEtSA==" spinCount="100000" sheet="1" objects="1" scenarios="1"/>
  <mergeCells count="3">
    <mergeCell ref="B1:E1"/>
    <mergeCell ref="F1:I1"/>
    <mergeCell ref="J1:M1"/>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90B54-ABAD-4114-86D6-58370F0244E8}">
  <sheetPr codeName="Sheet1"/>
  <dimension ref="A1:Q90"/>
  <sheetViews>
    <sheetView showGridLines="0" zoomScale="70" zoomScaleNormal="70" workbookViewId="0">
      <selection activeCell="H8" sqref="H8:J8"/>
    </sheetView>
  </sheetViews>
  <sheetFormatPr baseColWidth="10" defaultColWidth="8.83203125" defaultRowHeight="15"/>
  <cols>
    <col min="1" max="1" width="41.6640625" style="1" customWidth="1"/>
    <col min="2" max="2" width="22.1640625" customWidth="1"/>
    <col min="3" max="3" width="23.5" customWidth="1"/>
    <col min="4" max="4" width="30.5" customWidth="1"/>
    <col min="5" max="5" width="20.5" customWidth="1"/>
    <col min="6" max="6" width="20.83203125" customWidth="1"/>
    <col min="8" max="10" width="9.1640625" style="23" customWidth="1"/>
  </cols>
  <sheetData>
    <row r="1" spans="1:17" ht="21">
      <c r="A1" s="229" t="s">
        <v>251</v>
      </c>
      <c r="B1" s="229"/>
      <c r="C1" s="229"/>
      <c r="D1" s="229"/>
      <c r="E1" s="229"/>
      <c r="F1" s="229"/>
    </row>
    <row r="4" spans="1:17">
      <c r="E4" s="2" t="s">
        <v>252</v>
      </c>
      <c r="F4" t="s">
        <v>253</v>
      </c>
    </row>
    <row r="5" spans="1:17">
      <c r="E5" s="2" t="s">
        <v>254</v>
      </c>
      <c r="F5" t="s">
        <v>255</v>
      </c>
    </row>
    <row r="6" spans="1:17" ht="16" thickBot="1">
      <c r="H6" s="23" t="s">
        <v>256</v>
      </c>
      <c r="I6" s="23" t="s">
        <v>257</v>
      </c>
      <c r="J6" s="23" t="s">
        <v>258</v>
      </c>
      <c r="N6" s="24" t="s">
        <v>6</v>
      </c>
      <c r="O6" s="25" t="s">
        <v>7</v>
      </c>
      <c r="P6" s="25" t="s">
        <v>8</v>
      </c>
      <c r="Q6" s="26" t="s">
        <v>9</v>
      </c>
    </row>
    <row r="7" spans="1:17" ht="20">
      <c r="A7" s="4" t="s">
        <v>259</v>
      </c>
      <c r="B7" s="4" t="s">
        <v>256</v>
      </c>
      <c r="C7" s="4" t="s">
        <v>257</v>
      </c>
      <c r="D7" s="4" t="s">
        <v>258</v>
      </c>
      <c r="E7" s="5" t="s">
        <v>260</v>
      </c>
      <c r="F7" s="5" t="s">
        <v>261</v>
      </c>
      <c r="M7" t="s">
        <v>262</v>
      </c>
      <c r="N7">
        <f ca="1">SUM(N8:N91)</f>
        <v>0</v>
      </c>
      <c r="O7">
        <f t="shared" ref="O7:Q7" ca="1" si="0">SUM(O8:O91)</f>
        <v>0</v>
      </c>
      <c r="P7">
        <f t="shared" ca="1" si="0"/>
        <v>0</v>
      </c>
      <c r="Q7">
        <f t="shared" ca="1" si="0"/>
        <v>0</v>
      </c>
    </row>
    <row r="8" spans="1:17" ht="20">
      <c r="A8" s="6" t="s">
        <v>263</v>
      </c>
      <c r="B8" s="7"/>
      <c r="C8" s="7"/>
      <c r="D8" s="8"/>
      <c r="E8" s="9"/>
      <c r="F8" s="9"/>
      <c r="H8" s="168">
        <f ca="1">SUM(H9:H11)</f>
        <v>0</v>
      </c>
      <c r="I8" s="168">
        <f t="shared" ref="I8:J8" ca="1" si="1">SUM(I9:I11)</f>
        <v>0</v>
      </c>
      <c r="J8" s="168">
        <f t="shared" ca="1" si="1"/>
        <v>0</v>
      </c>
    </row>
    <row r="9" spans="1:17" ht="48">
      <c r="A9" s="10" t="s">
        <v>264</v>
      </c>
      <c r="B9" s="11"/>
      <c r="C9" s="11"/>
      <c r="D9" s="11"/>
      <c r="E9" s="12"/>
      <c r="F9" s="12"/>
      <c r="H9" s="169" cm="1">
        <f t="array" aca="1" ref="H9" ca="1">IF(CellColorIndex(B9,FALSE)&gt;0,1,0)</f>
        <v>0</v>
      </c>
      <c r="I9" s="169" cm="1">
        <f t="array" aca="1" ref="I9" ca="1">IF(CellColorIndex(C9,FALSE)&gt;0,1,0)</f>
        <v>0</v>
      </c>
      <c r="J9" s="169" cm="1">
        <f t="array" aca="1" ref="J9" ca="1">IF(CellColorIndex(D9,FALSE)&gt;0,1,0)</f>
        <v>0</v>
      </c>
    </row>
    <row r="10" spans="1:17" ht="32">
      <c r="A10" s="10" t="s">
        <v>265</v>
      </c>
      <c r="B10" s="11"/>
      <c r="C10" s="11"/>
      <c r="D10" s="11"/>
      <c r="E10" s="12"/>
      <c r="F10" s="12"/>
      <c r="H10" s="169" cm="1">
        <f t="array" aca="1" ref="H10" ca="1">IF(CellColorIndex(B10,FALSE)&gt;0,1,0)</f>
        <v>0</v>
      </c>
      <c r="I10" s="169" cm="1">
        <f t="array" aca="1" ref="I10" ca="1">IF(CellColorIndex(C10,FALSE)&gt;0,1,0)</f>
        <v>0</v>
      </c>
      <c r="J10" s="169" cm="1">
        <f t="array" aca="1" ref="J10" ca="1">IF(CellColorIndex(D10,FALSE)&gt;0,1,0)</f>
        <v>0</v>
      </c>
    </row>
    <row r="11" spans="1:17" ht="16">
      <c r="A11" s="13"/>
      <c r="B11" s="14"/>
      <c r="C11" s="14"/>
      <c r="D11" s="14"/>
      <c r="E11" s="12"/>
      <c r="F11" s="12"/>
      <c r="H11" s="169" cm="1">
        <f t="array" aca="1" ref="H11" ca="1">IF(CellColorIndex(B11,FALSE)&gt;0,1,0)</f>
        <v>0</v>
      </c>
      <c r="I11" s="169" cm="1">
        <f t="array" aca="1" ref="I11" ca="1">IF(CellColorIndex(C11,FALSE)&gt;0,1,0)</f>
        <v>0</v>
      </c>
      <c r="J11" s="169" cm="1">
        <f t="array" aca="1" ref="J11" ca="1">IF(CellColorIndex(D11,FALSE)&gt;0,1,0)</f>
        <v>0</v>
      </c>
    </row>
    <row r="12" spans="1:17" ht="20">
      <c r="A12" s="6" t="s">
        <v>266</v>
      </c>
      <c r="B12" s="7" t="s">
        <v>267</v>
      </c>
      <c r="C12" s="7" t="s">
        <v>267</v>
      </c>
      <c r="D12" s="8" t="s">
        <v>267</v>
      </c>
      <c r="E12" s="9"/>
      <c r="F12" s="9"/>
      <c r="H12" s="169"/>
      <c r="I12" s="169"/>
      <c r="J12" s="169"/>
    </row>
    <row r="13" spans="1:17" ht="16">
      <c r="A13" s="17" t="s">
        <v>18</v>
      </c>
      <c r="B13" s="14"/>
      <c r="C13" s="14"/>
      <c r="D13" s="14"/>
      <c r="E13" s="12"/>
      <c r="F13" s="12"/>
      <c r="H13" s="168">
        <f ca="1">SUM(H14:H18)</f>
        <v>0</v>
      </c>
      <c r="I13" s="168">
        <f t="shared" ref="I13:J13" ca="1" si="2">SUM(I14:I18)</f>
        <v>0</v>
      </c>
      <c r="J13" s="168">
        <f t="shared" ca="1" si="2"/>
        <v>0</v>
      </c>
      <c r="N13" s="170" t="str">
        <f ca="1">IF($J13&gt;0,'T-Shirt Size'!J5,(IF($I13&gt;0,'T-Shirt Size'!F5,IF($H13&gt;0,'T-Shirt Size'!B5,""))))</f>
        <v/>
      </c>
      <c r="O13" s="170" t="str">
        <f ca="1">IF($J13&gt;0,'T-Shirt Size'!K5,(IF($I13&gt;0,'T-Shirt Size'!G5,IF($H13&gt;0,'T-Shirt Size'!C5,""))))</f>
        <v/>
      </c>
      <c r="P13" s="170" t="str">
        <f ca="1">IF($J13&gt;0,'T-Shirt Size'!L5,(IF($I13&gt;0,'T-Shirt Size'!H5,IF($H13&gt;0,'T-Shirt Size'!D5,""))))</f>
        <v/>
      </c>
      <c r="Q13" s="170" t="str">
        <f ca="1">IF($J13&gt;0,'T-Shirt Size'!M5,(IF($I13&gt;0,'T-Shirt Size'!I5,IF($H13&gt;0,'T-Shirt Size'!E5,""))))</f>
        <v/>
      </c>
    </row>
    <row r="14" spans="1:17" ht="17">
      <c r="A14" s="19" t="s">
        <v>268</v>
      </c>
      <c r="B14" s="14" t="s">
        <v>49</v>
      </c>
      <c r="C14" s="14" t="s">
        <v>16</v>
      </c>
      <c r="D14" s="14" t="s">
        <v>16</v>
      </c>
      <c r="E14" s="12"/>
      <c r="F14" s="12"/>
      <c r="H14" s="169" cm="1">
        <f t="array" aca="1" ref="H14" ca="1">IF(CellColorIndex(B14,FALSE)&gt;0,1,0)</f>
        <v>0</v>
      </c>
      <c r="I14" s="169" cm="1">
        <f t="array" aca="1" ref="I14" ca="1">IF(CellColorIndex(C14,FALSE)&gt;0,1,0)</f>
        <v>0</v>
      </c>
      <c r="J14" s="169" cm="1">
        <f t="array" aca="1" ref="J14" ca="1">IF(CellColorIndex(D14,FALSE)&gt;0,1,0)</f>
        <v>0</v>
      </c>
    </row>
    <row r="15" spans="1:17" ht="17">
      <c r="A15" s="19" t="s">
        <v>269</v>
      </c>
      <c r="B15" s="15" t="s">
        <v>270</v>
      </c>
      <c r="C15" s="15" t="s">
        <v>271</v>
      </c>
      <c r="D15" s="14" t="s">
        <v>272</v>
      </c>
      <c r="E15" s="12"/>
      <c r="F15" s="12"/>
      <c r="H15" s="169" cm="1">
        <f t="array" aca="1" ref="H15" ca="1">IF(CellColorIndex(B15,FALSE)&gt;0,1,0)</f>
        <v>0</v>
      </c>
      <c r="I15" s="169" cm="1">
        <f t="array" aca="1" ref="I15" ca="1">IF(CellColorIndex(C15,FALSE)&gt;0,1,0)</f>
        <v>0</v>
      </c>
      <c r="J15" s="169" cm="1">
        <f t="array" aca="1" ref="J15" ca="1">IF(CellColorIndex(D15,FALSE)&gt;0,1,0)</f>
        <v>0</v>
      </c>
    </row>
    <row r="16" spans="1:17" ht="17">
      <c r="A16" s="19" t="s">
        <v>273</v>
      </c>
      <c r="B16" s="14" t="s">
        <v>274</v>
      </c>
      <c r="C16" s="15" t="s">
        <v>271</v>
      </c>
      <c r="D16" s="14" t="s">
        <v>272</v>
      </c>
      <c r="E16" s="12"/>
      <c r="F16" s="12"/>
      <c r="H16" s="169" cm="1">
        <f t="array" aca="1" ref="H16" ca="1">IF(CellColorIndex(B16,FALSE)&gt;0,1,0)</f>
        <v>0</v>
      </c>
      <c r="I16" s="169" cm="1">
        <f t="array" aca="1" ref="I16" ca="1">IF(CellColorIndex(C16,FALSE)&gt;0,1,0)</f>
        <v>0</v>
      </c>
      <c r="J16" s="169" cm="1">
        <f t="array" aca="1" ref="J16" ca="1">IF(CellColorIndex(D16,FALSE)&gt;0,1,0)</f>
        <v>0</v>
      </c>
    </row>
    <row r="17" spans="1:17" ht="17">
      <c r="A17" s="19" t="s">
        <v>275</v>
      </c>
      <c r="B17" s="14" t="s">
        <v>49</v>
      </c>
      <c r="C17" s="14" t="s">
        <v>16</v>
      </c>
      <c r="D17" s="14" t="s">
        <v>16</v>
      </c>
      <c r="E17" s="12"/>
      <c r="F17" s="12"/>
      <c r="H17" s="169" cm="1">
        <f t="array" aca="1" ref="H17" ca="1">IF(CellColorIndex(B17,FALSE)&gt;0,1,0)</f>
        <v>0</v>
      </c>
      <c r="I17" s="169" cm="1">
        <f t="array" aca="1" ref="I17" ca="1">IF(CellColorIndex(C17,FALSE)&gt;0,1,0)</f>
        <v>0</v>
      </c>
      <c r="J17" s="169" cm="1">
        <f t="array" aca="1" ref="J17" ca="1">IF(CellColorIndex(D17,FALSE)&gt;0,1,0)</f>
        <v>0</v>
      </c>
    </row>
    <row r="18" spans="1:17" ht="17">
      <c r="A18" s="19" t="s">
        <v>276</v>
      </c>
      <c r="B18" s="14" t="s">
        <v>16</v>
      </c>
      <c r="C18" s="14" t="s">
        <v>49</v>
      </c>
      <c r="D18" s="14" t="s">
        <v>49</v>
      </c>
      <c r="E18" s="12"/>
      <c r="F18" s="12"/>
      <c r="H18" s="169" cm="1">
        <f t="array" aca="1" ref="H18" ca="1">IF(CellColorIndex(B18,FALSE)&gt;0,1,0)</f>
        <v>0</v>
      </c>
      <c r="I18" s="169" cm="1">
        <f t="array" aca="1" ref="I18" ca="1">IF(CellColorIndex(C18,FALSE)&gt;0,1,0)</f>
        <v>0</v>
      </c>
      <c r="J18" s="169" cm="1">
        <f t="array" aca="1" ref="J18" ca="1">IF(CellColorIndex(D18,FALSE)&gt;0,1,0)</f>
        <v>0</v>
      </c>
    </row>
    <row r="19" spans="1:17" ht="25.5" customHeight="1">
      <c r="A19" s="17" t="s">
        <v>20</v>
      </c>
      <c r="B19" s="11"/>
      <c r="C19" s="14"/>
      <c r="D19" s="14"/>
      <c r="E19" s="12"/>
      <c r="F19" s="12"/>
      <c r="H19" s="168">
        <f ca="1">SUM(H20:H23)</f>
        <v>0</v>
      </c>
      <c r="I19" s="168">
        <f t="shared" ref="I19:J19" ca="1" si="3">SUM(I20:I23)</f>
        <v>0</v>
      </c>
      <c r="J19" s="168">
        <f t="shared" ca="1" si="3"/>
        <v>0</v>
      </c>
      <c r="N19" s="170" t="str">
        <f ca="1">IF($J19&gt;0,'T-Shirt Size'!J6,(IF($I19&gt;0,'T-Shirt Size'!F6,IF($H19&gt;0,'T-Shirt Size'!B6,""))))</f>
        <v/>
      </c>
      <c r="O19" s="170" t="str">
        <f ca="1">IF($J19&gt;0,'T-Shirt Size'!K6,(IF($I19&gt;0,'T-Shirt Size'!G6,IF($H19&gt;0,'T-Shirt Size'!C6,""))))</f>
        <v/>
      </c>
      <c r="P19" s="170" t="str">
        <f ca="1">IF($J19&gt;0,'T-Shirt Size'!L6,(IF($I19&gt;0,'T-Shirt Size'!H6,IF($H19&gt;0,'T-Shirt Size'!D6,""))))</f>
        <v/>
      </c>
      <c r="Q19" s="170" t="str">
        <f ca="1">IF($J19&gt;0,'T-Shirt Size'!M6,(IF($I19&gt;0,'T-Shirt Size'!I6,IF($H19&gt;0,'T-Shirt Size'!E6,""))))</f>
        <v/>
      </c>
    </row>
    <row r="20" spans="1:17" ht="48">
      <c r="A20" s="10" t="s">
        <v>277</v>
      </c>
      <c r="B20" s="11" t="s">
        <v>49</v>
      </c>
      <c r="C20" s="11" t="s">
        <v>16</v>
      </c>
      <c r="D20" s="11" t="s">
        <v>16</v>
      </c>
      <c r="E20" s="12"/>
      <c r="F20" s="12"/>
      <c r="H20" s="169" cm="1">
        <f t="array" aca="1" ref="H20" ca="1">IF(CellColorIndex(B20,FALSE)&gt;0,1,0)</f>
        <v>0</v>
      </c>
      <c r="I20" s="169" cm="1">
        <f t="array" aca="1" ref="I20" ca="1">IF(CellColorIndex(C20,FALSE)&gt;0,1,0)</f>
        <v>0</v>
      </c>
      <c r="J20" s="169" cm="1">
        <f t="array" aca="1" ref="J20" ca="1">IF(CellColorIndex(D20,FALSE)&gt;0,1,0)</f>
        <v>0</v>
      </c>
    </row>
    <row r="21" spans="1:17" ht="49.5" customHeight="1">
      <c r="A21" s="10" t="s">
        <v>278</v>
      </c>
      <c r="B21" s="11" t="s">
        <v>49</v>
      </c>
      <c r="C21" s="11" t="s">
        <v>16</v>
      </c>
      <c r="D21" s="14" t="s">
        <v>16</v>
      </c>
      <c r="E21" s="12"/>
      <c r="F21" s="12"/>
      <c r="H21" s="169" cm="1">
        <f t="array" aca="1" ref="H21" ca="1">IF(CellColorIndex(B21,FALSE)&gt;0,1,0)</f>
        <v>0</v>
      </c>
      <c r="I21" s="169" cm="1">
        <f t="array" aca="1" ref="I21" ca="1">IF(CellColorIndex(C21,FALSE)&gt;0,1,0)</f>
        <v>0</v>
      </c>
      <c r="J21" s="169" cm="1">
        <f t="array" aca="1" ref="J21" ca="1">IF(CellColorIndex(D21,FALSE)&gt;0,1,0)</f>
        <v>0</v>
      </c>
    </row>
    <row r="22" spans="1:17" ht="20.25" customHeight="1">
      <c r="A22" s="10" t="s">
        <v>279</v>
      </c>
      <c r="B22" s="11" t="s">
        <v>49</v>
      </c>
      <c r="C22" s="11" t="s">
        <v>280</v>
      </c>
      <c r="D22" s="14" t="s">
        <v>16</v>
      </c>
      <c r="E22" s="12"/>
      <c r="F22" s="12"/>
      <c r="H22" s="169" cm="1">
        <f t="array" aca="1" ref="H22" ca="1">IF(CellColorIndex(B22,FALSE)&gt;0,1,0)</f>
        <v>0</v>
      </c>
      <c r="I22" s="169" cm="1">
        <f t="array" aca="1" ref="I22" ca="1">IF(CellColorIndex(C22,FALSE)&gt;0,1,0)</f>
        <v>0</v>
      </c>
      <c r="J22" s="169" cm="1">
        <f t="array" aca="1" ref="J22" ca="1">IF(CellColorIndex(D22,FALSE)&gt;0,1,0)</f>
        <v>0</v>
      </c>
    </row>
    <row r="23" spans="1:17" ht="34">
      <c r="A23" s="18" t="s">
        <v>281</v>
      </c>
      <c r="B23" s="10" t="s">
        <v>49</v>
      </c>
      <c r="C23" s="10" t="s">
        <v>280</v>
      </c>
      <c r="D23" s="14" t="s">
        <v>16</v>
      </c>
      <c r="E23" s="12"/>
      <c r="F23" s="12"/>
      <c r="H23" s="169" cm="1">
        <f t="array" aca="1" ref="H23" ca="1">IF(CellColorIndex(B23,FALSE)&gt;0,1,0)</f>
        <v>0</v>
      </c>
      <c r="I23" s="169" cm="1">
        <f t="array" aca="1" ref="I23" ca="1">IF(CellColorIndex(C23,FALSE)&gt;0,1,0)</f>
        <v>0</v>
      </c>
      <c r="J23" s="169" cm="1">
        <f t="array" aca="1" ref="J23" ca="1">IF(CellColorIndex(D23,FALSE)&gt;0,1,0)</f>
        <v>0</v>
      </c>
    </row>
    <row r="24" spans="1:17" ht="22.5" customHeight="1">
      <c r="A24" s="17" t="s">
        <v>22</v>
      </c>
      <c r="B24" s="14"/>
      <c r="C24" s="14"/>
      <c r="D24" s="14"/>
      <c r="E24" s="12"/>
      <c r="F24" s="12"/>
      <c r="H24" s="168"/>
      <c r="I24" s="168"/>
      <c r="J24" s="168"/>
      <c r="N24" t="str">
        <f>IF($J24&gt;0,1,(IF($I24&gt;0,2,IF($H24&gt;0,3,""))))</f>
        <v/>
      </c>
      <c r="O24" t="str">
        <f t="shared" ref="O24:Q24" si="4">IF($J24&gt;0,1,(IF($I24&gt;0,2,IF($H24&gt;0,3,""))))</f>
        <v/>
      </c>
      <c r="P24" t="str">
        <f t="shared" si="4"/>
        <v/>
      </c>
      <c r="Q24" t="str">
        <f t="shared" si="4"/>
        <v/>
      </c>
    </row>
    <row r="25" spans="1:17" ht="17">
      <c r="A25" s="13" t="s">
        <v>282</v>
      </c>
      <c r="B25" s="14" t="s">
        <v>283</v>
      </c>
      <c r="C25" s="14" t="s">
        <v>283</v>
      </c>
      <c r="D25" s="14" t="s">
        <v>283</v>
      </c>
      <c r="E25" s="12"/>
      <c r="F25" s="12"/>
      <c r="H25" s="169" cm="1">
        <f t="array" aca="1" ref="H25" ca="1">IF(CellColorIndex(B25,FALSE)&gt;0,1,0)</f>
        <v>0</v>
      </c>
      <c r="I25" s="169" cm="1">
        <f t="array" aca="1" ref="I25" ca="1">IF(CellColorIndex(C25,FALSE)&gt;0,1,0)</f>
        <v>0</v>
      </c>
      <c r="J25" s="169" cm="1">
        <f t="array" aca="1" ref="J25" ca="1">IF(CellColorIndex(D25,FALSE)&gt;0,1,0)</f>
        <v>0</v>
      </c>
    </row>
    <row r="26" spans="1:17" ht="20.25" customHeight="1">
      <c r="A26" s="17" t="s">
        <v>284</v>
      </c>
      <c r="B26" s="11"/>
      <c r="C26" s="14"/>
      <c r="D26" s="14"/>
      <c r="E26" s="12"/>
      <c r="F26" s="12"/>
      <c r="H26" s="168"/>
      <c r="I26" s="168"/>
      <c r="J26" s="168"/>
    </row>
    <row r="27" spans="1:17" ht="34">
      <c r="A27" s="19" t="s">
        <v>285</v>
      </c>
      <c r="B27" s="14" t="s">
        <v>49</v>
      </c>
      <c r="C27" s="14" t="s">
        <v>16</v>
      </c>
      <c r="D27" s="14" t="s">
        <v>286</v>
      </c>
      <c r="E27" s="12"/>
      <c r="F27" s="12"/>
      <c r="H27" s="169" cm="1">
        <f t="array" aca="1" ref="H27" ca="1">IF(CellColorIndex(B27,FALSE)&gt;0,1,0)</f>
        <v>0</v>
      </c>
      <c r="I27" s="169" cm="1">
        <f t="array" aca="1" ref="I27" ca="1">IF(CellColorIndex(C27,FALSE)&gt;0,1,0)</f>
        <v>0</v>
      </c>
      <c r="J27" s="169" cm="1">
        <f t="array" aca="1" ref="J27" ca="1">IF(CellColorIndex(D27,FALSE)&gt;0,1,0)</f>
        <v>0</v>
      </c>
    </row>
    <row r="28" spans="1:17" ht="18.75" customHeight="1">
      <c r="A28" s="17" t="s">
        <v>26</v>
      </c>
      <c r="B28" s="14"/>
      <c r="C28" s="14"/>
      <c r="D28" s="14"/>
      <c r="E28" s="12"/>
      <c r="F28" s="12"/>
      <c r="H28" s="168"/>
      <c r="I28" s="168"/>
      <c r="J28" s="168"/>
    </row>
    <row r="29" spans="1:17" ht="17">
      <c r="A29" s="13" t="s">
        <v>282</v>
      </c>
      <c r="B29" s="14" t="s">
        <v>283</v>
      </c>
      <c r="C29" s="14" t="s">
        <v>283</v>
      </c>
      <c r="D29" s="14" t="s">
        <v>283</v>
      </c>
      <c r="E29" s="12"/>
      <c r="F29" s="12"/>
      <c r="H29" s="169" cm="1">
        <f t="array" aca="1" ref="H29" ca="1">IF(CellColorIndex(B29,FALSE)&gt;0,1,0)</f>
        <v>0</v>
      </c>
      <c r="I29" s="169" cm="1">
        <f t="array" aca="1" ref="I29" ca="1">IF(CellColorIndex(C29,FALSE)&gt;0,1,0)</f>
        <v>0</v>
      </c>
      <c r="J29" s="169" cm="1">
        <f t="array" aca="1" ref="J29" ca="1">IF(CellColorIndex(D29,FALSE)&gt;0,1,0)</f>
        <v>0</v>
      </c>
    </row>
    <row r="30" spans="1:17" ht="18" customHeight="1">
      <c r="A30" s="17" t="s">
        <v>28</v>
      </c>
      <c r="B30" s="14"/>
      <c r="C30" s="14"/>
      <c r="D30" s="14"/>
      <c r="E30" s="12"/>
      <c r="F30" s="12"/>
      <c r="H30" s="168"/>
      <c r="I30" s="168"/>
      <c r="J30" s="168"/>
    </row>
    <row r="31" spans="1:17" ht="17">
      <c r="A31" s="19" t="s">
        <v>287</v>
      </c>
      <c r="B31" s="14" t="s">
        <v>288</v>
      </c>
      <c r="C31" s="14" t="s">
        <v>289</v>
      </c>
      <c r="D31" s="14" t="s">
        <v>286</v>
      </c>
      <c r="E31" s="12"/>
      <c r="F31" s="12"/>
      <c r="H31" s="169" cm="1">
        <f t="array" aca="1" ref="H31" ca="1">IF(CellColorIndex(B31,FALSE)&gt;0,1,0)</f>
        <v>0</v>
      </c>
      <c r="I31" s="169" cm="1">
        <f t="array" aca="1" ref="I31" ca="1">IF(CellColorIndex(C31,FALSE)&gt;0,1,0)</f>
        <v>0</v>
      </c>
      <c r="J31" s="169" cm="1">
        <f t="array" aca="1" ref="J31" ca="1">IF(CellColorIndex(D31,FALSE)&gt;0,1,0)</f>
        <v>0</v>
      </c>
    </row>
    <row r="32" spans="1:17" ht="14.25" customHeight="1">
      <c r="A32" s="17" t="s">
        <v>30</v>
      </c>
      <c r="B32" s="14"/>
      <c r="C32" s="14"/>
      <c r="D32" s="14"/>
      <c r="E32" s="12"/>
      <c r="F32" s="12"/>
      <c r="H32" s="168"/>
      <c r="I32" s="168"/>
      <c r="J32" s="168"/>
    </row>
    <row r="33" spans="1:10" ht="21" customHeight="1">
      <c r="A33" s="6" t="s">
        <v>32</v>
      </c>
      <c r="B33" s="7" t="s">
        <v>267</v>
      </c>
      <c r="C33" s="7" t="s">
        <v>267</v>
      </c>
      <c r="D33" s="7" t="s">
        <v>267</v>
      </c>
      <c r="E33" s="9"/>
      <c r="F33" s="9"/>
      <c r="H33" s="169"/>
      <c r="I33" s="169"/>
      <c r="J33" s="169"/>
    </row>
    <row r="34" spans="1:10" ht="18.75" customHeight="1">
      <c r="A34" s="17" t="s">
        <v>290</v>
      </c>
      <c r="B34" s="11"/>
      <c r="C34" s="14"/>
      <c r="D34" s="14"/>
      <c r="E34" s="12"/>
      <c r="F34" s="12"/>
      <c r="H34" s="168"/>
      <c r="I34" s="168"/>
      <c r="J34" s="168"/>
    </row>
    <row r="35" spans="1:10" ht="17">
      <c r="A35" s="13" t="s">
        <v>291</v>
      </c>
      <c r="B35" s="11" t="s">
        <v>288</v>
      </c>
      <c r="C35" s="14" t="s">
        <v>292</v>
      </c>
      <c r="D35" s="14" t="s">
        <v>293</v>
      </c>
      <c r="E35" s="12"/>
      <c r="F35" s="12"/>
      <c r="H35" s="169" cm="1">
        <f t="array" aca="1" ref="H35" ca="1">IF(CellColorIndex(B35,FALSE)&gt;0,1,0)</f>
        <v>0</v>
      </c>
      <c r="I35" s="169" cm="1">
        <f t="array" aca="1" ref="I35" ca="1">IF(CellColorIndex(C35,FALSE)&gt;0,1,0)</f>
        <v>0</v>
      </c>
      <c r="J35" s="169" cm="1">
        <f t="array" aca="1" ref="J35" ca="1">IF(CellColorIndex(D35,FALSE)&gt;0,1,0)</f>
        <v>0</v>
      </c>
    </row>
    <row r="36" spans="1:10" ht="20.25" customHeight="1">
      <c r="A36" s="17" t="s">
        <v>36</v>
      </c>
      <c r="B36" s="11"/>
      <c r="C36" s="14"/>
      <c r="D36" s="14"/>
      <c r="E36" s="12"/>
      <c r="F36" s="12"/>
      <c r="H36" s="168"/>
      <c r="I36" s="168"/>
      <c r="J36" s="168"/>
    </row>
    <row r="37" spans="1:10" ht="34">
      <c r="A37" s="13" t="s">
        <v>294</v>
      </c>
      <c r="B37" s="15" t="s">
        <v>295</v>
      </c>
      <c r="C37" s="14" t="s">
        <v>296</v>
      </c>
      <c r="D37" s="14" t="s">
        <v>286</v>
      </c>
      <c r="E37" s="12"/>
      <c r="F37" s="12"/>
      <c r="H37" s="169" cm="1">
        <f t="array" aca="1" ref="H37" ca="1">IF(CellColorIndex(B37,FALSE)&gt;0,1,0)</f>
        <v>0</v>
      </c>
      <c r="I37" s="169" cm="1">
        <f t="array" aca="1" ref="I37" ca="1">IF(CellColorIndex(C37,FALSE)&gt;0,1,0)</f>
        <v>0</v>
      </c>
      <c r="J37" s="169" cm="1">
        <f t="array" aca="1" ref="J37" ca="1">IF(CellColorIndex(D37,FALSE)&gt;0,1,0)</f>
        <v>0</v>
      </c>
    </row>
    <row r="38" spans="1:10" ht="19.5" customHeight="1">
      <c r="A38" s="17" t="s">
        <v>37</v>
      </c>
      <c r="B38" s="14"/>
      <c r="C38" s="14"/>
      <c r="D38" s="14"/>
      <c r="E38" s="12"/>
      <c r="F38" s="12"/>
      <c r="H38" s="168"/>
      <c r="I38" s="168"/>
      <c r="J38" s="168"/>
    </row>
    <row r="39" spans="1:10" ht="17">
      <c r="A39" s="13" t="s">
        <v>282</v>
      </c>
      <c r="B39" s="11" t="s">
        <v>288</v>
      </c>
      <c r="C39" s="14" t="s">
        <v>283</v>
      </c>
      <c r="D39" s="14" t="s">
        <v>283</v>
      </c>
      <c r="E39" s="12"/>
      <c r="F39" s="12"/>
      <c r="H39" s="169" cm="1">
        <f t="array" aca="1" ref="H39" ca="1">IF(CellColorIndex(B39,FALSE)&gt;0,1,0)</f>
        <v>0</v>
      </c>
      <c r="I39" s="169" cm="1">
        <f t="array" aca="1" ref="I39" ca="1">IF(CellColorIndex(C39,FALSE)&gt;0,1,0)</f>
        <v>0</v>
      </c>
      <c r="J39" s="169" cm="1">
        <f t="array" aca="1" ref="J39" ca="1">IF(CellColorIndex(D39,FALSE)&gt;0,1,0)</f>
        <v>0</v>
      </c>
    </row>
    <row r="40" spans="1:10" ht="16">
      <c r="A40" s="17" t="s">
        <v>39</v>
      </c>
      <c r="B40" s="14"/>
      <c r="C40" s="14"/>
      <c r="D40" s="14"/>
      <c r="E40" s="12"/>
      <c r="F40" s="12"/>
      <c r="H40" s="168"/>
      <c r="I40" s="168"/>
      <c r="J40" s="168"/>
    </row>
    <row r="41" spans="1:10" ht="34">
      <c r="A41" s="13" t="s">
        <v>297</v>
      </c>
      <c r="B41" s="11" t="s">
        <v>288</v>
      </c>
      <c r="C41" s="14" t="s">
        <v>298</v>
      </c>
      <c r="D41" s="14" t="s">
        <v>298</v>
      </c>
      <c r="E41" s="12"/>
      <c r="F41" s="12"/>
      <c r="H41" s="169" cm="1">
        <f t="array" aca="1" ref="H41" ca="1">IF(CellColorIndex(B41,FALSE)&gt;0,1,0)</f>
        <v>0</v>
      </c>
      <c r="I41" s="169" cm="1">
        <f t="array" aca="1" ref="I41" ca="1">IF(CellColorIndex(C41,FALSE)&gt;0,1,0)</f>
        <v>0</v>
      </c>
      <c r="J41" s="169" cm="1">
        <f t="array" aca="1" ref="J41" ca="1">IF(CellColorIndex(D41,FALSE)&gt;0,1,0)</f>
        <v>0</v>
      </c>
    </row>
    <row r="42" spans="1:10" ht="15.75" customHeight="1">
      <c r="A42" s="17" t="s">
        <v>40</v>
      </c>
      <c r="B42" s="14"/>
      <c r="C42" s="14"/>
      <c r="D42" s="14"/>
      <c r="E42" s="12"/>
      <c r="F42" s="12"/>
      <c r="H42" s="168"/>
      <c r="I42" s="168"/>
      <c r="J42" s="168"/>
    </row>
    <row r="43" spans="1:10" ht="17">
      <c r="A43" s="13" t="s">
        <v>282</v>
      </c>
      <c r="B43" s="14" t="s">
        <v>283</v>
      </c>
      <c r="C43" s="14" t="s">
        <v>283</v>
      </c>
      <c r="D43" s="14" t="s">
        <v>283</v>
      </c>
      <c r="E43" s="12"/>
      <c r="F43" s="12"/>
      <c r="H43" s="169" cm="1">
        <f t="array" aca="1" ref="H43" ca="1">IF(CellColorIndex(B43,FALSE)&gt;0,1,0)</f>
        <v>0</v>
      </c>
      <c r="I43" s="169" cm="1">
        <f t="array" aca="1" ref="I43" ca="1">IF(CellColorIndex(C43,FALSE)&gt;0,1,0)</f>
        <v>0</v>
      </c>
      <c r="J43" s="169" cm="1">
        <f t="array" aca="1" ref="J43" ca="1">IF(CellColorIndex(D43,FALSE)&gt;0,1,0)</f>
        <v>0</v>
      </c>
    </row>
    <row r="44" spans="1:10" ht="18" customHeight="1">
      <c r="A44" s="17" t="s">
        <v>41</v>
      </c>
      <c r="B44" s="14"/>
      <c r="C44" s="14"/>
      <c r="D44" s="14"/>
      <c r="E44" s="12"/>
      <c r="F44" s="12"/>
      <c r="H44" s="168"/>
      <c r="I44" s="168"/>
      <c r="J44" s="168"/>
    </row>
    <row r="45" spans="1:10" ht="34">
      <c r="A45" s="13" t="s">
        <v>299</v>
      </c>
      <c r="B45" s="14" t="s">
        <v>280</v>
      </c>
      <c r="C45" s="14" t="s">
        <v>16</v>
      </c>
      <c r="D45" s="14" t="s">
        <v>286</v>
      </c>
      <c r="E45" s="12"/>
      <c r="F45" s="12"/>
      <c r="H45" s="169" cm="1">
        <f t="array" aca="1" ref="H45" ca="1">IF(CellColorIndex(B45,FALSE)&gt;0,1,0)</f>
        <v>0</v>
      </c>
      <c r="I45" s="169" cm="1">
        <f t="array" aca="1" ref="I45" ca="1">IF(CellColorIndex(C45,FALSE)&gt;0,1,0)</f>
        <v>0</v>
      </c>
      <c r="J45" s="169" cm="1">
        <f t="array" aca="1" ref="J45" ca="1">IF(CellColorIndex(D45,FALSE)&gt;0,1,0)</f>
        <v>0</v>
      </c>
    </row>
    <row r="46" spans="1:10" ht="23.25" customHeight="1">
      <c r="A46" s="17" t="s">
        <v>43</v>
      </c>
      <c r="B46" s="11"/>
      <c r="C46" s="14"/>
      <c r="D46" s="14"/>
      <c r="E46" s="12"/>
      <c r="F46" s="12"/>
      <c r="H46" s="168"/>
      <c r="I46" s="168"/>
      <c r="J46" s="168"/>
    </row>
    <row r="47" spans="1:10" ht="17">
      <c r="A47" s="13" t="s">
        <v>300</v>
      </c>
      <c r="B47" s="14" t="s">
        <v>49</v>
      </c>
      <c r="C47" s="14" t="s">
        <v>16</v>
      </c>
      <c r="D47" s="14" t="s">
        <v>286</v>
      </c>
      <c r="E47" s="12"/>
      <c r="F47" s="12"/>
      <c r="H47" s="169" cm="1">
        <f t="array" aca="1" ref="H47" ca="1">IF(CellColorIndex(B47,FALSE)&gt;0,1,0)</f>
        <v>0</v>
      </c>
      <c r="I47" s="169" cm="1">
        <f t="array" aca="1" ref="I47" ca="1">IF(CellColorIndex(C47,FALSE)&gt;0,1,0)</f>
        <v>0</v>
      </c>
      <c r="J47" s="169" cm="1">
        <f t="array" aca="1" ref="J47" ca="1">IF(CellColorIndex(D47,FALSE)&gt;0,1,0)</f>
        <v>0</v>
      </c>
    </row>
    <row r="48" spans="1:10" ht="34">
      <c r="A48" s="13" t="s">
        <v>301</v>
      </c>
      <c r="B48" s="14" t="s">
        <v>49</v>
      </c>
      <c r="C48" s="14" t="s">
        <v>16</v>
      </c>
      <c r="D48" s="14" t="s">
        <v>286</v>
      </c>
      <c r="E48" s="12"/>
      <c r="F48" s="12"/>
      <c r="H48" s="169" cm="1">
        <f t="array" aca="1" ref="H48" ca="1">IF(CellColorIndex(B48,FALSE)&gt;0,1,0)</f>
        <v>0</v>
      </c>
      <c r="I48" s="169" cm="1">
        <f t="array" aca="1" ref="I48" ca="1">IF(CellColorIndex(C48,FALSE)&gt;0,1,0)</f>
        <v>0</v>
      </c>
      <c r="J48" s="169" cm="1">
        <f t="array" aca="1" ref="J48" ca="1">IF(CellColorIndex(D48,FALSE)&gt;0,1,0)</f>
        <v>0</v>
      </c>
    </row>
    <row r="49" spans="1:10" ht="21.75" customHeight="1">
      <c r="A49" s="17" t="s">
        <v>45</v>
      </c>
      <c r="B49" s="11"/>
      <c r="C49" s="14"/>
      <c r="D49" s="14"/>
      <c r="E49" s="12"/>
      <c r="F49" s="12"/>
      <c r="H49" s="168"/>
      <c r="I49" s="168"/>
      <c r="J49" s="168"/>
    </row>
    <row r="50" spans="1:10" ht="17">
      <c r="A50" s="13" t="s">
        <v>300</v>
      </c>
      <c r="B50" s="14" t="s">
        <v>49</v>
      </c>
      <c r="C50" s="14" t="s">
        <v>16</v>
      </c>
      <c r="D50" s="14" t="s">
        <v>286</v>
      </c>
      <c r="E50" s="12"/>
      <c r="F50" s="12"/>
      <c r="H50" s="169" cm="1">
        <f t="array" aca="1" ref="H50" ca="1">IF(CellColorIndex(B50,FALSE)&gt;0,1,0)</f>
        <v>0</v>
      </c>
      <c r="I50" s="169" cm="1">
        <f t="array" aca="1" ref="I50" ca="1">IF(CellColorIndex(C50,FALSE)&gt;0,1,0)</f>
        <v>0</v>
      </c>
      <c r="J50" s="169" cm="1">
        <f t="array" aca="1" ref="J50" ca="1">IF(CellColorIndex(D50,FALSE)&gt;0,1,0)</f>
        <v>0</v>
      </c>
    </row>
    <row r="51" spans="1:10" ht="34">
      <c r="A51" s="13" t="s">
        <v>301</v>
      </c>
      <c r="B51" s="14" t="s">
        <v>49</v>
      </c>
      <c r="C51" s="14" t="s">
        <v>16</v>
      </c>
      <c r="D51" s="14" t="s">
        <v>286</v>
      </c>
      <c r="E51" s="12"/>
      <c r="F51" s="12"/>
      <c r="H51" s="169" cm="1">
        <f t="array" aca="1" ref="H51" ca="1">IF(CellColorIndex(B51,FALSE)&gt;0,1,0)</f>
        <v>0</v>
      </c>
      <c r="I51" s="169" cm="1">
        <f t="array" aca="1" ref="I51" ca="1">IF(CellColorIndex(C51,FALSE)&gt;0,1,0)</f>
        <v>0</v>
      </c>
      <c r="J51" s="169" cm="1">
        <f t="array" aca="1" ref="J51" ca="1">IF(CellColorIndex(D51,FALSE)&gt;0,1,0)</f>
        <v>0</v>
      </c>
    </row>
    <row r="52" spans="1:10" ht="19.5" customHeight="1">
      <c r="A52" s="17" t="s">
        <v>46</v>
      </c>
      <c r="B52" s="11"/>
      <c r="C52" s="11"/>
      <c r="D52" s="11"/>
      <c r="E52" s="12"/>
      <c r="F52" s="12"/>
      <c r="H52" s="168"/>
      <c r="I52" s="168"/>
      <c r="J52" s="168"/>
    </row>
    <row r="53" spans="1:10" ht="34">
      <c r="A53" s="13" t="s">
        <v>302</v>
      </c>
      <c r="B53" s="14" t="s">
        <v>16</v>
      </c>
      <c r="C53" s="14" t="s">
        <v>49</v>
      </c>
      <c r="D53" s="14" t="s">
        <v>49</v>
      </c>
      <c r="E53" s="12"/>
      <c r="F53" s="12"/>
      <c r="H53" s="169" cm="1">
        <f t="array" aca="1" ref="H53" ca="1">IF(CellColorIndex(B53,FALSE)&gt;0,1,0)</f>
        <v>0</v>
      </c>
      <c r="I53" s="169" cm="1">
        <f t="array" aca="1" ref="I53" ca="1">IF(CellColorIndex(C53,FALSE)&gt;0,1,0)</f>
        <v>0</v>
      </c>
      <c r="J53" s="169" cm="1">
        <f t="array" aca="1" ref="J53" ca="1">IF(CellColorIndex(D53,FALSE)&gt;0,1,0)</f>
        <v>0</v>
      </c>
    </row>
    <row r="54" spans="1:10" ht="34">
      <c r="A54" s="13" t="s">
        <v>303</v>
      </c>
      <c r="B54" s="14" t="s">
        <v>16</v>
      </c>
      <c r="C54" s="14" t="s">
        <v>280</v>
      </c>
      <c r="D54" s="14" t="s">
        <v>49</v>
      </c>
      <c r="E54" s="12"/>
      <c r="F54" s="12"/>
      <c r="H54" s="169" cm="1">
        <f t="array" aca="1" ref="H54" ca="1">IF(CellColorIndex(B54,FALSE)&gt;0,1,0)</f>
        <v>0</v>
      </c>
      <c r="I54" s="169" cm="1">
        <f t="array" aca="1" ref="I54" ca="1">IF(CellColorIndex(C54,FALSE)&gt;0,1,0)</f>
        <v>0</v>
      </c>
      <c r="J54" s="169" cm="1">
        <f t="array" aca="1" ref="J54" ca="1">IF(CellColorIndex(D54,FALSE)&gt;0,1,0)</f>
        <v>0</v>
      </c>
    </row>
    <row r="55" spans="1:10" ht="34">
      <c r="A55" s="13" t="s">
        <v>304</v>
      </c>
      <c r="B55" s="14" t="s">
        <v>49</v>
      </c>
      <c r="C55" s="14" t="s">
        <v>280</v>
      </c>
      <c r="D55" s="14" t="s">
        <v>49</v>
      </c>
      <c r="E55" s="12"/>
      <c r="F55" s="12"/>
      <c r="H55" s="169" cm="1">
        <f t="array" aca="1" ref="H55" ca="1">IF(CellColorIndex(B55,FALSE)&gt;0,1,0)</f>
        <v>0</v>
      </c>
      <c r="I55" s="169" cm="1">
        <f t="array" aca="1" ref="I55" ca="1">IF(CellColorIndex(C55,FALSE)&gt;0,1,0)</f>
        <v>0</v>
      </c>
      <c r="J55" s="169" cm="1">
        <f t="array" aca="1" ref="J55" ca="1">IF(CellColorIndex(D55,FALSE)&gt;0,1,0)</f>
        <v>0</v>
      </c>
    </row>
    <row r="56" spans="1:10" ht="51">
      <c r="A56" s="13" t="s">
        <v>305</v>
      </c>
      <c r="B56" s="14" t="s">
        <v>49</v>
      </c>
      <c r="C56" s="14" t="s">
        <v>16</v>
      </c>
      <c r="D56" s="14" t="s">
        <v>16</v>
      </c>
      <c r="E56" s="12"/>
      <c r="F56" s="12"/>
      <c r="H56" s="169" cm="1">
        <f t="array" aca="1" ref="H56" ca="1">IF(CellColorIndex(B56,FALSE)&gt;0,1,0)</f>
        <v>0</v>
      </c>
      <c r="I56" s="169" cm="1">
        <f t="array" aca="1" ref="I56" ca="1">IF(CellColorIndex(C56,FALSE)&gt;0,1,0)</f>
        <v>0</v>
      </c>
      <c r="J56" s="169" cm="1">
        <f t="array" aca="1" ref="J56" ca="1">IF(CellColorIndex(D56,FALSE)&gt;0,1,0)</f>
        <v>0</v>
      </c>
    </row>
    <row r="57" spans="1:10" ht="22.5" customHeight="1">
      <c r="A57" s="17" t="s">
        <v>48</v>
      </c>
      <c r="B57" s="14"/>
      <c r="C57" s="14"/>
      <c r="D57" s="14"/>
      <c r="E57" s="12"/>
      <c r="F57" s="12"/>
      <c r="H57" s="168"/>
      <c r="I57" s="168"/>
      <c r="J57" s="168"/>
    </row>
    <row r="58" spans="1:10" ht="17">
      <c r="A58" s="13" t="s">
        <v>282</v>
      </c>
      <c r="B58" s="14" t="s">
        <v>283</v>
      </c>
      <c r="C58" s="14" t="s">
        <v>283</v>
      </c>
      <c r="D58" s="14" t="s">
        <v>283</v>
      </c>
      <c r="E58" s="12"/>
      <c r="F58" s="12"/>
      <c r="H58" s="169" cm="1">
        <f t="array" aca="1" ref="H58" ca="1">IF(CellColorIndex(B58,FALSE)&gt;0,1,0)</f>
        <v>0</v>
      </c>
      <c r="I58" s="169" cm="1">
        <f t="array" aca="1" ref="I58" ca="1">IF(CellColorIndex(C58,FALSE)&gt;0,1,0)</f>
        <v>0</v>
      </c>
      <c r="J58" s="169" cm="1">
        <f t="array" aca="1" ref="J58" ca="1">IF(CellColorIndex(D58,FALSE)&gt;0,1,0)</f>
        <v>0</v>
      </c>
    </row>
    <row r="59" spans="1:10" ht="23.25" customHeight="1">
      <c r="A59" s="17" t="s">
        <v>51</v>
      </c>
      <c r="B59" s="14"/>
      <c r="C59" s="14"/>
      <c r="D59" s="14"/>
      <c r="E59" s="12"/>
      <c r="F59" s="12"/>
      <c r="H59" s="168"/>
      <c r="I59" s="168"/>
      <c r="J59" s="168"/>
    </row>
    <row r="60" spans="1:10" ht="17">
      <c r="A60" s="13" t="s">
        <v>282</v>
      </c>
      <c r="B60" s="14" t="s">
        <v>283</v>
      </c>
      <c r="C60" s="14" t="s">
        <v>283</v>
      </c>
      <c r="D60" s="14" t="s">
        <v>283</v>
      </c>
      <c r="E60" s="12"/>
      <c r="F60" s="12"/>
      <c r="H60" s="169" cm="1">
        <f t="array" aca="1" ref="H60" ca="1">IF(CellColorIndex(B60,FALSE)&gt;0,1,0)</f>
        <v>0</v>
      </c>
      <c r="I60" s="169" cm="1">
        <f t="array" aca="1" ref="I60" ca="1">IF(CellColorIndex(C60,FALSE)&gt;0,1,0)</f>
        <v>0</v>
      </c>
      <c r="J60" s="169" cm="1">
        <f t="array" aca="1" ref="J60" ca="1">IF(CellColorIndex(D60,FALSE)&gt;0,1,0)</f>
        <v>0</v>
      </c>
    </row>
    <row r="61" spans="1:10" ht="18" customHeight="1">
      <c r="A61" s="17" t="s">
        <v>53</v>
      </c>
      <c r="B61" s="14"/>
      <c r="C61" s="14"/>
      <c r="D61" s="14"/>
      <c r="E61" s="12"/>
      <c r="F61" s="12"/>
      <c r="H61" s="168"/>
      <c r="I61" s="168"/>
      <c r="J61" s="168"/>
    </row>
    <row r="62" spans="1:10" ht="17">
      <c r="A62" s="13" t="s">
        <v>282</v>
      </c>
      <c r="B62" s="14" t="s">
        <v>283</v>
      </c>
      <c r="C62" s="14" t="s">
        <v>283</v>
      </c>
      <c r="D62" s="14" t="s">
        <v>283</v>
      </c>
      <c r="E62" s="12"/>
      <c r="F62" s="12"/>
      <c r="H62" s="169" cm="1">
        <f t="array" aca="1" ref="H62" ca="1">IF(CellColorIndex(B62,FALSE)&gt;0,1,0)</f>
        <v>0</v>
      </c>
      <c r="I62" s="169" cm="1">
        <f t="array" aca="1" ref="I62" ca="1">IF(CellColorIndex(C62,FALSE)&gt;0,1,0)</f>
        <v>0</v>
      </c>
      <c r="J62" s="169" cm="1">
        <f t="array" aca="1" ref="J62" ca="1">IF(CellColorIndex(D62,FALSE)&gt;0,1,0)</f>
        <v>0</v>
      </c>
    </row>
    <row r="63" spans="1:10" ht="16.5" customHeight="1">
      <c r="A63" s="17" t="s">
        <v>54</v>
      </c>
      <c r="B63" s="14"/>
      <c r="C63" s="14"/>
      <c r="D63" s="14"/>
      <c r="E63" s="12"/>
      <c r="F63" s="12"/>
      <c r="H63" s="168"/>
      <c r="I63" s="168"/>
      <c r="J63" s="168"/>
    </row>
    <row r="64" spans="1:10" ht="17">
      <c r="A64" s="13" t="s">
        <v>282</v>
      </c>
      <c r="B64" s="14" t="s">
        <v>283</v>
      </c>
      <c r="C64" s="14" t="s">
        <v>283</v>
      </c>
      <c r="D64" s="14" t="s">
        <v>283</v>
      </c>
      <c r="E64" s="12"/>
      <c r="F64" s="12"/>
      <c r="H64" s="169" cm="1">
        <f t="array" aca="1" ref="H64" ca="1">IF(CellColorIndex(B64,FALSE)&gt;0,1,0)</f>
        <v>0</v>
      </c>
      <c r="I64" s="169" cm="1">
        <f t="array" aca="1" ref="I64" ca="1">IF(CellColorIndex(C64,FALSE)&gt;0,1,0)</f>
        <v>0</v>
      </c>
      <c r="J64" s="169" cm="1">
        <f t="array" aca="1" ref="J64" ca="1">IF(CellColorIndex(D64,FALSE)&gt;0,1,0)</f>
        <v>0</v>
      </c>
    </row>
    <row r="65" spans="1:10" ht="17.25" customHeight="1">
      <c r="A65" s="17" t="s">
        <v>55</v>
      </c>
      <c r="B65" s="14"/>
      <c r="C65" s="14"/>
      <c r="D65" s="14"/>
      <c r="E65" s="12"/>
      <c r="F65" s="12"/>
      <c r="H65" s="168"/>
      <c r="I65" s="168"/>
      <c r="J65" s="168"/>
    </row>
    <row r="66" spans="1:10" ht="17">
      <c r="A66" s="13" t="s">
        <v>306</v>
      </c>
      <c r="B66" s="14" t="s">
        <v>307</v>
      </c>
      <c r="C66" s="14" t="s">
        <v>286</v>
      </c>
      <c r="D66" s="14" t="s">
        <v>286</v>
      </c>
      <c r="E66" s="12"/>
      <c r="F66" s="12"/>
      <c r="H66" s="169" cm="1">
        <f t="array" aca="1" ref="H66" ca="1">IF(CellColorIndex(B66,FALSE)&gt;0,1,0)</f>
        <v>0</v>
      </c>
      <c r="I66" s="169" cm="1">
        <f t="array" aca="1" ref="I66" ca="1">IF(CellColorIndex(C66,FALSE)&gt;0,1,0)</f>
        <v>0</v>
      </c>
      <c r="J66" s="169" cm="1">
        <f t="array" aca="1" ref="J66" ca="1">IF(CellColorIndex(D66,FALSE)&gt;0,1,0)</f>
        <v>0</v>
      </c>
    </row>
    <row r="67" spans="1:10" ht="20.25" customHeight="1">
      <c r="A67" s="17" t="s">
        <v>57</v>
      </c>
      <c r="B67" s="14"/>
      <c r="C67" s="14"/>
      <c r="D67" s="14"/>
      <c r="E67" s="12"/>
      <c r="F67" s="12"/>
      <c r="H67" s="168"/>
      <c r="I67" s="168"/>
      <c r="J67" s="168"/>
    </row>
    <row r="68" spans="1:10" ht="17">
      <c r="A68" s="13" t="s">
        <v>282</v>
      </c>
      <c r="B68" s="14" t="s">
        <v>283</v>
      </c>
      <c r="C68" s="14" t="s">
        <v>283</v>
      </c>
      <c r="D68" s="14" t="s">
        <v>283</v>
      </c>
      <c r="E68" s="12"/>
      <c r="F68" s="12"/>
      <c r="H68" s="169" cm="1">
        <f t="array" aca="1" ref="H68" ca="1">IF(CellColorIndex(B68,FALSE)&gt;0,1,0)</f>
        <v>0</v>
      </c>
      <c r="I68" s="169" cm="1">
        <f t="array" aca="1" ref="I68" ca="1">IF(CellColorIndex(C68,FALSE)&gt;0,1,0)</f>
        <v>0</v>
      </c>
      <c r="J68" s="169" cm="1">
        <f t="array" aca="1" ref="J68" ca="1">IF(CellColorIndex(D68,FALSE)&gt;0,1,0)</f>
        <v>0</v>
      </c>
    </row>
    <row r="69" spans="1:10" ht="20">
      <c r="A69" s="6" t="s">
        <v>59</v>
      </c>
      <c r="B69" s="7" t="s">
        <v>267</v>
      </c>
      <c r="C69" s="7" t="s">
        <v>267</v>
      </c>
      <c r="D69" s="7" t="s">
        <v>267</v>
      </c>
      <c r="E69" s="9"/>
      <c r="F69" s="9"/>
      <c r="H69" s="169" cm="1">
        <f t="array" aca="1" ref="H69" ca="1">IF(CellColorIndex(B69,FALSE)&gt;0,1,0)</f>
        <v>1</v>
      </c>
      <c r="I69" s="169" cm="1">
        <f t="array" aca="1" ref="I69" ca="1">IF(CellColorIndex(C69,FALSE)&gt;0,1,0)</f>
        <v>1</v>
      </c>
      <c r="J69" s="169" cm="1">
        <f t="array" aca="1" ref="J69" ca="1">IF(CellColorIndex(D69,FALSE)&gt;0,1,0)</f>
        <v>1</v>
      </c>
    </row>
    <row r="70" spans="1:10" ht="20.25" customHeight="1">
      <c r="A70" s="17" t="s">
        <v>60</v>
      </c>
      <c r="B70" s="14"/>
      <c r="C70" s="14"/>
      <c r="D70" s="14"/>
      <c r="E70" s="12"/>
      <c r="F70" s="12"/>
      <c r="H70" s="168"/>
      <c r="I70" s="168"/>
      <c r="J70" s="168"/>
    </row>
    <row r="71" spans="1:10" ht="27.75" customHeight="1">
      <c r="A71" s="13" t="s">
        <v>308</v>
      </c>
      <c r="B71" s="13">
        <v>1</v>
      </c>
      <c r="C71" s="13">
        <v>1</v>
      </c>
      <c r="D71" s="13" t="s">
        <v>309</v>
      </c>
      <c r="E71" s="16"/>
      <c r="F71" s="16"/>
      <c r="H71" s="169" cm="1">
        <f t="array" aca="1" ref="H71" ca="1">IF(CellColorIndex(B71,FALSE)&gt;0,1,0)</f>
        <v>0</v>
      </c>
      <c r="I71" s="169" cm="1">
        <f t="array" aca="1" ref="I71" ca="1">IF(CellColorIndex(C71,FALSE)&gt;0,1,0)</f>
        <v>0</v>
      </c>
      <c r="J71" s="169" cm="1">
        <f t="array" aca="1" ref="J71" ca="1">IF(CellColorIndex(D71,FALSE)&gt;0,1,0)</f>
        <v>0</v>
      </c>
    </row>
    <row r="72" spans="1:10" ht="34">
      <c r="A72" s="13" t="s">
        <v>310</v>
      </c>
      <c r="B72" s="13" t="s">
        <v>280</v>
      </c>
      <c r="C72" s="13" t="s">
        <v>16</v>
      </c>
      <c r="D72" s="13" t="s">
        <v>16</v>
      </c>
      <c r="E72" s="16"/>
      <c r="F72" s="16"/>
      <c r="H72" s="169" cm="1">
        <f t="array" aca="1" ref="H72" ca="1">IF(CellColorIndex(B72,FALSE)&gt;0,1,0)</f>
        <v>0</v>
      </c>
      <c r="I72" s="169" cm="1">
        <f t="array" aca="1" ref="I72" ca="1">IF(CellColorIndex(C72,FALSE)&gt;0,1,0)</f>
        <v>0</v>
      </c>
      <c r="J72" s="169" cm="1">
        <f t="array" aca="1" ref="J72" ca="1">IF(CellColorIndex(D72,FALSE)&gt;0,1,0)</f>
        <v>0</v>
      </c>
    </row>
    <row r="73" spans="1:10" ht="24.75" customHeight="1">
      <c r="A73" s="17" t="s">
        <v>62</v>
      </c>
      <c r="B73" s="14"/>
      <c r="C73" s="14"/>
      <c r="D73" s="14"/>
      <c r="E73" s="12"/>
      <c r="F73" s="12"/>
      <c r="H73" s="168"/>
      <c r="I73" s="168"/>
      <c r="J73" s="168"/>
    </row>
    <row r="74" spans="1:10" ht="51">
      <c r="A74" s="13" t="s">
        <v>311</v>
      </c>
      <c r="B74" s="13" t="s">
        <v>49</v>
      </c>
      <c r="C74" s="13" t="s">
        <v>16</v>
      </c>
      <c r="D74" s="13" t="s">
        <v>16</v>
      </c>
      <c r="E74" s="12"/>
      <c r="F74" s="12"/>
      <c r="H74" s="169" cm="1">
        <f t="array" aca="1" ref="H74" ca="1">IF(CellColorIndex(B74,FALSE)&gt;0,1,0)</f>
        <v>0</v>
      </c>
      <c r="I74" s="169" cm="1">
        <f t="array" aca="1" ref="I74" ca="1">IF(CellColorIndex(C74,FALSE)&gt;0,1,0)</f>
        <v>0</v>
      </c>
      <c r="J74" s="169" cm="1">
        <f t="array" aca="1" ref="J74" ca="1">IF(CellColorIndex(D74,FALSE)&gt;0,1,0)</f>
        <v>0</v>
      </c>
    </row>
    <row r="75" spans="1:10" ht="34">
      <c r="A75" s="13" t="s">
        <v>312</v>
      </c>
      <c r="B75" s="13" t="s">
        <v>49</v>
      </c>
      <c r="C75" s="13" t="s">
        <v>16</v>
      </c>
      <c r="D75" s="13" t="s">
        <v>16</v>
      </c>
      <c r="E75" s="12"/>
      <c r="F75" s="12"/>
      <c r="H75" s="169" cm="1">
        <f t="array" aca="1" ref="H75" ca="1">IF(CellColorIndex(B75,FALSE)&gt;0,1,0)</f>
        <v>0</v>
      </c>
      <c r="I75" s="169" cm="1">
        <f t="array" aca="1" ref="I75" ca="1">IF(CellColorIndex(C75,FALSE)&gt;0,1,0)</f>
        <v>0</v>
      </c>
      <c r="J75" s="169" cm="1">
        <f t="array" aca="1" ref="J75" ca="1">IF(CellColorIndex(D75,FALSE)&gt;0,1,0)</f>
        <v>0</v>
      </c>
    </row>
    <row r="76" spans="1:10" ht="16">
      <c r="A76" s="17" t="s">
        <v>64</v>
      </c>
      <c r="B76" s="14"/>
      <c r="C76" s="14"/>
      <c r="D76" s="14"/>
      <c r="E76" s="12"/>
      <c r="F76" s="12"/>
      <c r="H76" s="168"/>
      <c r="I76" s="168"/>
      <c r="J76" s="168"/>
    </row>
    <row r="77" spans="1:10" ht="51">
      <c r="A77" s="13" t="s">
        <v>313</v>
      </c>
      <c r="B77" s="13" t="s">
        <v>49</v>
      </c>
      <c r="C77" s="13" t="s">
        <v>16</v>
      </c>
      <c r="D77" s="13" t="s">
        <v>16</v>
      </c>
      <c r="E77" s="12"/>
      <c r="F77" s="12"/>
      <c r="H77" s="169" cm="1">
        <f t="array" aca="1" ref="H77" ca="1">IF(CellColorIndex(B77,FALSE)&gt;0,1,0)</f>
        <v>0</v>
      </c>
      <c r="I77" s="169" cm="1">
        <f t="array" aca="1" ref="I77" ca="1">IF(CellColorIndex(C77,FALSE)&gt;0,1,0)</f>
        <v>0</v>
      </c>
      <c r="J77" s="169" cm="1">
        <f t="array" aca="1" ref="J77" ca="1">IF(CellColorIndex(D77,FALSE)&gt;0,1,0)</f>
        <v>0</v>
      </c>
    </row>
    <row r="78" spans="1:10" ht="34">
      <c r="A78" s="13" t="s">
        <v>312</v>
      </c>
      <c r="B78" s="13" t="s">
        <v>49</v>
      </c>
      <c r="C78" s="13" t="s">
        <v>16</v>
      </c>
      <c r="D78" s="13" t="s">
        <v>16</v>
      </c>
      <c r="E78" s="12"/>
      <c r="F78" s="12"/>
      <c r="H78" s="169" cm="1">
        <f t="array" aca="1" ref="H78" ca="1">IF(CellColorIndex(B78,FALSE)&gt;0,1,0)</f>
        <v>0</v>
      </c>
      <c r="I78" s="169" cm="1">
        <f t="array" aca="1" ref="I78" ca="1">IF(CellColorIndex(C78,FALSE)&gt;0,1,0)</f>
        <v>0</v>
      </c>
      <c r="J78" s="169" cm="1">
        <f t="array" aca="1" ref="J78" ca="1">IF(CellColorIndex(D78,FALSE)&gt;0,1,0)</f>
        <v>0</v>
      </c>
    </row>
    <row r="79" spans="1:10" ht="23.25" customHeight="1">
      <c r="A79" s="17" t="s">
        <v>66</v>
      </c>
      <c r="B79" s="14"/>
      <c r="C79" s="14"/>
      <c r="D79" s="14"/>
      <c r="E79" s="12"/>
      <c r="F79" s="12"/>
      <c r="H79" s="168"/>
      <c r="I79" s="168"/>
      <c r="J79" s="168"/>
    </row>
    <row r="80" spans="1:10" ht="17">
      <c r="A80" s="13" t="s">
        <v>314</v>
      </c>
      <c r="B80" s="14" t="s">
        <v>16</v>
      </c>
      <c r="C80" s="14" t="s">
        <v>16</v>
      </c>
      <c r="D80" s="14" t="s">
        <v>49</v>
      </c>
      <c r="E80" s="12"/>
      <c r="F80" s="12"/>
      <c r="H80" s="169" cm="1">
        <f t="array" aca="1" ref="H80" ca="1">IF(CellColorIndex(B80,FALSE)&gt;0,1,0)</f>
        <v>0</v>
      </c>
      <c r="I80" s="169" cm="1">
        <f t="array" aca="1" ref="I80" ca="1">IF(CellColorIndex(C80,FALSE)&gt;0,1,0)</f>
        <v>0</v>
      </c>
      <c r="J80" s="169" cm="1">
        <f t="array" aca="1" ref="J80" ca="1">IF(CellColorIndex(D80,FALSE)&gt;0,1,0)</f>
        <v>0</v>
      </c>
    </row>
    <row r="81" spans="1:10" ht="17">
      <c r="A81" s="13" t="s">
        <v>315</v>
      </c>
      <c r="B81" s="14">
        <v>1</v>
      </c>
      <c r="C81" s="15" t="s">
        <v>316</v>
      </c>
      <c r="D81" s="14" t="s">
        <v>317</v>
      </c>
      <c r="E81" s="12"/>
      <c r="F81" s="12"/>
      <c r="H81" s="169" cm="1">
        <f t="array" aca="1" ref="H81" ca="1">IF(CellColorIndex(B81,FALSE)&gt;0,1,0)</f>
        <v>0</v>
      </c>
      <c r="I81" s="169" cm="1">
        <f t="array" aca="1" ref="I81" ca="1">IF(CellColorIndex(C81,FALSE)&gt;0,1,0)</f>
        <v>0</v>
      </c>
      <c r="J81" s="169" cm="1">
        <f t="array" aca="1" ref="J81" ca="1">IF(CellColorIndex(D81,FALSE)&gt;0,1,0)</f>
        <v>0</v>
      </c>
    </row>
    <row r="82" spans="1:10" ht="42" customHeight="1">
      <c r="A82" s="10" t="s">
        <v>277</v>
      </c>
      <c r="B82" s="11" t="s">
        <v>16</v>
      </c>
      <c r="C82" s="11" t="s">
        <v>16</v>
      </c>
      <c r="D82" s="11" t="s">
        <v>16</v>
      </c>
      <c r="E82" s="12"/>
      <c r="F82" s="12"/>
      <c r="H82" s="169" cm="1">
        <f t="array" aca="1" ref="H82" ca="1">IF(CellColorIndex(B82,FALSE)&gt;0,1,0)</f>
        <v>0</v>
      </c>
      <c r="I82" s="169" cm="1">
        <f t="array" aca="1" ref="I82" ca="1">IF(CellColorIndex(C82,FALSE)&gt;0,1,0)</f>
        <v>0</v>
      </c>
      <c r="J82" s="169" cm="1">
        <f t="array" aca="1" ref="J82" ca="1">IF(CellColorIndex(D82,FALSE)&gt;0,1,0)</f>
        <v>0</v>
      </c>
    </row>
    <row r="83" spans="1:10" ht="49.5" customHeight="1">
      <c r="A83" s="10" t="s">
        <v>278</v>
      </c>
      <c r="B83" s="11" t="s">
        <v>280</v>
      </c>
      <c r="C83" s="11" t="s">
        <v>16</v>
      </c>
      <c r="D83" s="14" t="s">
        <v>16</v>
      </c>
      <c r="E83" s="12"/>
      <c r="F83" s="12"/>
      <c r="H83" s="169" cm="1">
        <f t="array" aca="1" ref="H83" ca="1">IF(CellColorIndex(B83,FALSE)&gt;0,1,0)</f>
        <v>0</v>
      </c>
      <c r="I83" s="169" cm="1">
        <f t="array" aca="1" ref="I83" ca="1">IF(CellColorIndex(C83,FALSE)&gt;0,1,0)</f>
        <v>0</v>
      </c>
      <c r="J83" s="169" cm="1">
        <f t="array" aca="1" ref="J83" ca="1">IF(CellColorIndex(D83,FALSE)&gt;0,1,0)</f>
        <v>0</v>
      </c>
    </row>
    <row r="84" spans="1:10" ht="34">
      <c r="A84" s="18" t="s">
        <v>281</v>
      </c>
      <c r="B84" s="10" t="s">
        <v>280</v>
      </c>
      <c r="C84" s="10" t="s">
        <v>49</v>
      </c>
      <c r="D84" s="14" t="s">
        <v>16</v>
      </c>
      <c r="E84" s="12"/>
      <c r="F84" s="12"/>
      <c r="H84" s="169" cm="1">
        <f t="array" aca="1" ref="H84" ca="1">IF(CellColorIndex(B84,FALSE)&gt;0,1,0)</f>
        <v>0</v>
      </c>
      <c r="I84" s="169" cm="1">
        <f t="array" aca="1" ref="I84" ca="1">IF(CellColorIndex(C84,FALSE)&gt;0,1,0)</f>
        <v>0</v>
      </c>
      <c r="J84" s="169" cm="1">
        <f t="array" aca="1" ref="J84" ca="1">IF(CellColorIndex(D84,FALSE)&gt;0,1,0)</f>
        <v>0</v>
      </c>
    </row>
    <row r="85" spans="1:10" ht="68">
      <c r="A85" s="13" t="s">
        <v>318</v>
      </c>
      <c r="B85" s="14" t="s">
        <v>280</v>
      </c>
      <c r="C85" s="14" t="s">
        <v>49</v>
      </c>
      <c r="D85" s="14" t="s">
        <v>16</v>
      </c>
      <c r="E85" s="12"/>
      <c r="F85" s="12"/>
      <c r="H85" s="169" cm="1">
        <f t="array" aca="1" ref="H85" ca="1">IF(CellColorIndex(B85,FALSE)&gt;0,1,0)</f>
        <v>0</v>
      </c>
      <c r="I85" s="169" cm="1">
        <f t="array" aca="1" ref="I85" ca="1">IF(CellColorIndex(C85,FALSE)&gt;0,1,0)</f>
        <v>0</v>
      </c>
      <c r="J85" s="169" cm="1">
        <f t="array" aca="1" ref="J85" ca="1">IF(CellColorIndex(D85,FALSE)&gt;0,1,0)</f>
        <v>0</v>
      </c>
    </row>
    <row r="86" spans="1:10" ht="27.75" customHeight="1">
      <c r="A86" s="17" t="s">
        <v>70</v>
      </c>
      <c r="B86" s="14"/>
      <c r="C86" s="14"/>
      <c r="D86" s="14"/>
      <c r="E86" s="12"/>
      <c r="F86" s="12"/>
      <c r="H86" s="168"/>
      <c r="I86" s="168"/>
      <c r="J86" s="168"/>
    </row>
    <row r="87" spans="1:10" ht="17">
      <c r="A87" s="19" t="s">
        <v>319</v>
      </c>
      <c r="B87" s="14" t="s">
        <v>280</v>
      </c>
      <c r="C87" s="14" t="s">
        <v>16</v>
      </c>
      <c r="D87" s="14" t="s">
        <v>286</v>
      </c>
      <c r="E87" s="12"/>
      <c r="F87" s="12"/>
      <c r="H87" s="169" cm="1">
        <f t="array" aca="1" ref="H87" ca="1">IF(CellColorIndex(B87,FALSE)&gt;0,1,0)</f>
        <v>0</v>
      </c>
      <c r="I87" s="169" cm="1">
        <f t="array" aca="1" ref="I87" ca="1">IF(CellColorIndex(C87,FALSE)&gt;0,1,0)</f>
        <v>0</v>
      </c>
      <c r="J87" s="169" cm="1">
        <f t="array" aca="1" ref="J87" ca="1">IF(CellColorIndex(D87,FALSE)&gt;0,1,0)</f>
        <v>0</v>
      </c>
    </row>
    <row r="88" spans="1:10" ht="34">
      <c r="A88" s="19" t="s">
        <v>285</v>
      </c>
      <c r="B88" s="14" t="s">
        <v>280</v>
      </c>
      <c r="C88" s="14" t="s">
        <v>16</v>
      </c>
      <c r="D88" s="14" t="s">
        <v>286</v>
      </c>
      <c r="E88" s="12"/>
      <c r="F88" s="12"/>
      <c r="H88" s="169" cm="1">
        <f t="array" aca="1" ref="H88" ca="1">IF(CellColorIndex(B88,FALSE)&gt;0,1,0)</f>
        <v>0</v>
      </c>
      <c r="I88" s="169" cm="1">
        <f t="array" aca="1" ref="I88" ca="1">IF(CellColorIndex(C88,FALSE)&gt;0,1,0)</f>
        <v>0</v>
      </c>
      <c r="J88" s="169" cm="1">
        <f t="array" aca="1" ref="J88" ca="1">IF(CellColorIndex(D88,FALSE)&gt;0,1,0)</f>
        <v>0</v>
      </c>
    </row>
    <row r="89" spans="1:10" ht="16">
      <c r="A89" s="17" t="s">
        <v>72</v>
      </c>
      <c r="B89" s="14"/>
      <c r="C89" s="14"/>
      <c r="D89" s="14"/>
      <c r="E89" s="12"/>
      <c r="F89" s="12"/>
      <c r="H89" s="168"/>
      <c r="I89" s="168"/>
      <c r="J89" s="168"/>
    </row>
    <row r="90" spans="1:10" ht="51">
      <c r="A90" s="13" t="s">
        <v>311</v>
      </c>
      <c r="B90" s="11" t="s">
        <v>280</v>
      </c>
      <c r="C90" s="11" t="s">
        <v>16</v>
      </c>
      <c r="D90" s="11" t="s">
        <v>286</v>
      </c>
      <c r="E90" s="12"/>
      <c r="F90" s="12"/>
      <c r="H90" s="169" cm="1">
        <f t="array" aca="1" ref="H90" ca="1">IF(CellColorIndex(B90,FALSE)&gt;0,1,0)</f>
        <v>0</v>
      </c>
      <c r="I90" s="169" cm="1">
        <f t="array" aca="1" ref="I90" ca="1">IF(CellColorIndex(C90,FALSE)&gt;0,1,0)</f>
        <v>0</v>
      </c>
      <c r="J90" s="169" cm="1">
        <f t="array" aca="1" ref="J90" ca="1">IF(CellColorIndex(D90,FALSE)&gt;0,1,0)</f>
        <v>0</v>
      </c>
    </row>
  </sheetData>
  <mergeCells count="1">
    <mergeCell ref="A1:F1"/>
  </mergeCells>
  <pageMargins left="0.7" right="0.7" top="0.75" bottom="1" header="0.3" footer="0"/>
  <pageSetup fitToWidth="0" fitToHeight="0" orientation="portrait" r:id="rId1"/>
  <headerFoot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15F63-D7E0-4698-A509-E452CF27FBA6}">
  <dimension ref="A1:X183"/>
  <sheetViews>
    <sheetView zoomScale="90" zoomScaleNormal="90" workbookViewId="0">
      <selection activeCell="E9" sqref="E9"/>
    </sheetView>
  </sheetViews>
  <sheetFormatPr baseColWidth="10" defaultColWidth="8.83203125" defaultRowHeight="15"/>
  <cols>
    <col min="1" max="1" width="37.33203125" customWidth="1"/>
    <col min="2" max="4" width="20.5" customWidth="1"/>
    <col min="5" max="6" width="27.6640625" customWidth="1"/>
    <col min="8" max="10" width="9.1640625" hidden="1" customWidth="1"/>
    <col min="20" max="24" width="9.1640625" style="182"/>
  </cols>
  <sheetData>
    <row r="1" spans="1:19" ht="21">
      <c r="A1" s="232" t="s">
        <v>251</v>
      </c>
      <c r="B1" s="232"/>
      <c r="C1" s="232"/>
      <c r="D1" s="232"/>
      <c r="E1" s="232"/>
      <c r="F1" s="232"/>
      <c r="G1" s="182"/>
      <c r="H1" s="184"/>
      <c r="I1" s="184"/>
      <c r="J1" s="184"/>
      <c r="K1" s="182"/>
      <c r="L1" s="182"/>
      <c r="M1" s="182"/>
      <c r="N1" s="182"/>
      <c r="O1" s="182"/>
      <c r="P1" s="182"/>
      <c r="Q1" s="182"/>
      <c r="R1" s="182"/>
      <c r="S1" s="182"/>
    </row>
    <row r="2" spans="1:19">
      <c r="A2" s="181"/>
      <c r="B2" s="182"/>
      <c r="C2" s="182"/>
      <c r="D2" s="182"/>
      <c r="E2" s="182"/>
      <c r="F2" s="182"/>
      <c r="G2" s="182"/>
      <c r="H2" s="184"/>
      <c r="I2" s="184"/>
      <c r="J2" s="184"/>
      <c r="K2" s="182"/>
      <c r="L2" s="182"/>
      <c r="M2" s="182"/>
      <c r="N2" s="182"/>
      <c r="O2" s="182"/>
      <c r="P2" s="182"/>
      <c r="Q2" s="182"/>
      <c r="R2" s="182"/>
      <c r="S2" s="182"/>
    </row>
    <row r="3" spans="1:19">
      <c r="A3" s="181"/>
      <c r="B3" s="182"/>
      <c r="C3" s="182"/>
      <c r="D3" s="182"/>
      <c r="E3" s="182"/>
      <c r="F3" s="182"/>
      <c r="G3" s="182"/>
      <c r="H3" s="184"/>
      <c r="I3" s="184"/>
      <c r="J3" s="184"/>
      <c r="K3" s="182"/>
      <c r="L3" s="182"/>
      <c r="M3" s="182"/>
      <c r="N3" s="182"/>
      <c r="O3" s="182"/>
      <c r="P3" s="182"/>
      <c r="Q3" s="182"/>
      <c r="R3" s="182"/>
      <c r="S3" s="182"/>
    </row>
    <row r="4" spans="1:19" ht="16">
      <c r="A4" s="181"/>
      <c r="B4" s="182"/>
      <c r="C4" s="182"/>
      <c r="D4" s="182"/>
      <c r="E4" s="183" t="s">
        <v>252</v>
      </c>
      <c r="F4" s="181" t="s">
        <v>583</v>
      </c>
      <c r="G4" s="182"/>
      <c r="H4" s="184"/>
      <c r="I4" s="184"/>
      <c r="J4" s="184"/>
      <c r="K4" s="182"/>
      <c r="L4" s="182"/>
      <c r="M4" s="182"/>
      <c r="N4" s="182"/>
      <c r="O4" s="182"/>
      <c r="P4" s="182"/>
      <c r="Q4" s="182"/>
      <c r="R4" s="182"/>
      <c r="S4" s="182"/>
    </row>
    <row r="5" spans="1:19" ht="16">
      <c r="A5" s="181"/>
      <c r="B5" s="182"/>
      <c r="C5" s="182"/>
      <c r="D5" s="182"/>
      <c r="E5" s="183" t="s">
        <v>254</v>
      </c>
      <c r="F5" s="181" t="s">
        <v>584</v>
      </c>
      <c r="G5" s="182"/>
      <c r="H5" s="184"/>
      <c r="I5" s="184"/>
      <c r="J5" s="184"/>
      <c r="K5" s="182"/>
      <c r="L5" s="182"/>
      <c r="M5" s="182"/>
      <c r="N5" s="182"/>
      <c r="O5" s="182"/>
      <c r="P5" s="182"/>
      <c r="Q5" s="182"/>
      <c r="R5" s="182"/>
      <c r="S5" s="182"/>
    </row>
    <row r="6" spans="1:19" ht="16" thickBot="1">
      <c r="A6" s="181"/>
      <c r="B6" s="182"/>
      <c r="C6" s="182"/>
      <c r="D6" s="182"/>
      <c r="E6" s="182"/>
      <c r="F6" s="182"/>
      <c r="G6" s="182"/>
      <c r="H6" s="184" t="s">
        <v>256</v>
      </c>
      <c r="I6" s="184" t="s">
        <v>257</v>
      </c>
      <c r="J6" s="184" t="s">
        <v>258</v>
      </c>
      <c r="K6" s="182"/>
      <c r="L6" s="182"/>
      <c r="M6" s="182"/>
      <c r="N6" s="185" t="s">
        <v>6</v>
      </c>
      <c r="O6" s="186" t="s">
        <v>7</v>
      </c>
      <c r="P6" s="186" t="s">
        <v>8</v>
      </c>
      <c r="Q6" s="187" t="s">
        <v>9</v>
      </c>
      <c r="R6" s="182"/>
      <c r="S6" s="182"/>
    </row>
    <row r="7" spans="1:19" ht="20">
      <c r="A7" s="190" t="s">
        <v>259</v>
      </c>
      <c r="B7" s="190" t="s">
        <v>256</v>
      </c>
      <c r="C7" s="190" t="s">
        <v>257</v>
      </c>
      <c r="D7" s="190" t="s">
        <v>258</v>
      </c>
      <c r="E7" s="190" t="s">
        <v>260</v>
      </c>
      <c r="F7" s="190" t="s">
        <v>261</v>
      </c>
      <c r="G7" s="182"/>
      <c r="H7" s="184">
        <f ca="1">SUM(H8,H13,H18,H25,H27,H29,H31,H33,H36,H38,H40,H42,H44,H46,H48,H51,H54,H59,H61,H63,H65,H67,H69,H72,H75,H78,H81,H89,H92)</f>
        <v>0</v>
      </c>
      <c r="I7" s="184">
        <f t="shared" ref="I7:J7" ca="1" si="0">SUM(I8,I13,I18,I25,I27,I29,I31,I33,I36,I38,I40,I42,I44,I46,I48,I51,I54,I59,I61,I63,I65,I67,I69,I72,I75,I78,I81,I89,I92)</f>
        <v>0</v>
      </c>
      <c r="J7" s="184">
        <f t="shared" ca="1" si="0"/>
        <v>0</v>
      </c>
      <c r="K7" s="182"/>
      <c r="L7" s="182"/>
      <c r="M7" s="198" t="s">
        <v>320</v>
      </c>
      <c r="N7" s="182">
        <f ca="1">SUM(N8:N89)</f>
        <v>0</v>
      </c>
      <c r="O7" s="182">
        <f ca="1">SUM(O8:O89)</f>
        <v>0</v>
      </c>
      <c r="P7" s="182">
        <f ca="1">SUM(P8:P89)</f>
        <v>0</v>
      </c>
      <c r="Q7" s="182">
        <f ca="1">SUM(Q8:Q89)</f>
        <v>0</v>
      </c>
      <c r="R7" s="182"/>
      <c r="S7" s="182"/>
    </row>
    <row r="8" spans="1:19" ht="20">
      <c r="A8" s="191" t="s">
        <v>263</v>
      </c>
      <c r="B8" s="192"/>
      <c r="C8" s="192"/>
      <c r="D8" s="193"/>
      <c r="E8" s="194"/>
      <c r="F8" s="194"/>
      <c r="G8" s="182"/>
      <c r="H8" s="168">
        <f ca="1">SUM(H9:H10)</f>
        <v>0</v>
      </c>
      <c r="I8" s="168">
        <f t="shared" ref="I8:J8" ca="1" si="1">SUM(I9:I10)</f>
        <v>0</v>
      </c>
      <c r="J8" s="168">
        <f t="shared" ca="1" si="1"/>
        <v>0</v>
      </c>
      <c r="K8" s="182"/>
      <c r="L8" s="182"/>
      <c r="M8" s="182"/>
      <c r="N8" s="182"/>
      <c r="O8" s="182"/>
      <c r="P8" s="182"/>
      <c r="Q8" s="182"/>
      <c r="R8" s="182"/>
      <c r="S8" s="182"/>
    </row>
    <row r="9" spans="1:19" ht="60" customHeight="1">
      <c r="A9" s="179" t="s">
        <v>264</v>
      </c>
      <c r="B9" s="179" t="s">
        <v>280</v>
      </c>
      <c r="C9" s="179" t="s">
        <v>49</v>
      </c>
      <c r="D9" s="179" t="s">
        <v>286</v>
      </c>
      <c r="E9" s="180"/>
      <c r="F9" s="180"/>
      <c r="G9" s="182"/>
      <c r="H9" s="182" cm="1">
        <f t="array" aca="1" ref="H9" ca="1">IF(CellColorIndex(B9,FALSE)&gt;0,1,0)</f>
        <v>0</v>
      </c>
      <c r="I9" s="182" cm="1">
        <f t="array" aca="1" ref="I9" ca="1">IF(CellColorIndex(C9,FALSE)&gt;0,1,0)</f>
        <v>0</v>
      </c>
      <c r="J9" s="182" cm="1">
        <f t="array" aca="1" ref="J9" ca="1">IF(CellColorIndex(D9,FALSE)&gt;0,1,0)</f>
        <v>0</v>
      </c>
      <c r="K9" s="182"/>
      <c r="L9" s="182"/>
      <c r="M9" s="182"/>
      <c r="N9" s="182"/>
      <c r="O9" s="182"/>
      <c r="P9" s="182"/>
      <c r="Q9" s="182"/>
      <c r="R9" s="182"/>
      <c r="S9" s="182"/>
    </row>
    <row r="10" spans="1:19" ht="51">
      <c r="A10" s="178" t="s">
        <v>265</v>
      </c>
      <c r="B10" s="179" t="s">
        <v>16</v>
      </c>
      <c r="C10" s="179" t="s">
        <v>49</v>
      </c>
      <c r="D10" s="179" t="s">
        <v>286</v>
      </c>
      <c r="E10" s="180"/>
      <c r="F10" s="180"/>
      <c r="G10" s="182"/>
      <c r="H10" s="182" cm="1">
        <f t="array" aca="1" ref="H10" ca="1">IF(CellColorIndex(B10,FALSE)&gt;0,1,0)</f>
        <v>0</v>
      </c>
      <c r="I10" s="182" cm="1">
        <f t="array" aca="1" ref="I10" ca="1">IF(CellColorIndex(C10,FALSE)&gt;0,1,0)</f>
        <v>0</v>
      </c>
      <c r="J10" s="182" cm="1">
        <f t="array" aca="1" ref="J10" ca="1">IF(CellColorIndex(D10,FALSE)&gt;0,1,0)</f>
        <v>0</v>
      </c>
      <c r="K10" s="182"/>
      <c r="L10" s="182"/>
      <c r="M10" s="182"/>
      <c r="N10" s="182"/>
      <c r="O10" s="182"/>
      <c r="P10" s="182"/>
      <c r="Q10" s="182"/>
      <c r="R10" s="182"/>
      <c r="S10" s="182"/>
    </row>
    <row r="11" spans="1:19" ht="16">
      <c r="A11" s="178"/>
      <c r="B11" s="178"/>
      <c r="C11" s="178"/>
      <c r="D11" s="178"/>
      <c r="E11" s="180"/>
      <c r="F11" s="180"/>
      <c r="G11" s="182"/>
      <c r="H11" s="182"/>
      <c r="I11" s="182"/>
      <c r="J11" s="182"/>
      <c r="K11" s="182"/>
      <c r="L11" s="182"/>
      <c r="M11" s="182"/>
      <c r="N11" s="182"/>
      <c r="O11" s="182"/>
      <c r="P11" s="182"/>
      <c r="Q11" s="182"/>
      <c r="R11" s="182"/>
      <c r="S11" s="182"/>
    </row>
    <row r="12" spans="1:19" ht="20">
      <c r="A12" s="191" t="s">
        <v>266</v>
      </c>
      <c r="B12" s="192"/>
      <c r="C12" s="192"/>
      <c r="D12" s="193"/>
      <c r="E12" s="194"/>
      <c r="F12" s="194"/>
      <c r="G12" s="182"/>
      <c r="H12" s="182"/>
      <c r="I12" s="182"/>
      <c r="J12" s="182"/>
      <c r="K12" s="182"/>
      <c r="L12" s="182"/>
      <c r="M12" s="182"/>
      <c r="N12" s="182"/>
      <c r="O12" s="182"/>
      <c r="P12" s="182"/>
      <c r="Q12" s="182"/>
      <c r="R12" s="182"/>
      <c r="S12" s="182"/>
    </row>
    <row r="13" spans="1:19" ht="16">
      <c r="A13" s="195" t="s">
        <v>18</v>
      </c>
      <c r="B13" s="178"/>
      <c r="C13" s="178"/>
      <c r="D13" s="178"/>
      <c r="E13" s="180"/>
      <c r="F13" s="180"/>
      <c r="G13" s="182"/>
      <c r="H13" s="168">
        <f ca="1">SUM(H14:H17)</f>
        <v>0</v>
      </c>
      <c r="I13" s="168">
        <f t="shared" ref="I13:J13" ca="1" si="2">SUM(I14:I17)</f>
        <v>0</v>
      </c>
      <c r="J13" s="168">
        <f t="shared" ca="1" si="2"/>
        <v>0</v>
      </c>
      <c r="K13" s="182"/>
      <c r="L13" s="182"/>
      <c r="M13" s="182"/>
      <c r="N13" s="188" t="str">
        <f ca="1">IF(AND($J$7&gt;0,SUM(H13:J13)&gt;0),'T-Shirt Size'!$J5,(IF(AND($I$7&gt;0,SUM(H13:J13)&gt;0),'T-Shirt Size'!$F5,IF(AND($H$7&gt;0,SUM(H13:J13)&gt;0),'T-Shirt Size'!$B5,""))))</f>
        <v/>
      </c>
      <c r="O13" s="188" t="str">
        <f ca="1">IF(AND($J$7&gt;0,SUM(H13:J13)&gt;0),'T-Shirt Size'!$K5,(IF(AND($I$7&gt;0,SUM(H13:J13)&gt;0),'T-Shirt Size'!$G5,IF(AND($H$7&gt;0,SUM(H13:J13)&gt;0),'T-Shirt Size'!$C5,""))))</f>
        <v/>
      </c>
      <c r="P13" s="188" t="str">
        <f ca="1">IF(AND($J$7&gt;0,SUM(H13:J13)&gt;0),'T-Shirt Size'!$L5,(IF(AND($I$7&gt;0,SUM(H13:J13)&gt;0),'T-Shirt Size'!$H5,IF(AND($H$7&gt;0,SUM(H13:J13)&gt;0),'T-Shirt Size'!$D5,""))))</f>
        <v/>
      </c>
      <c r="Q13" s="188" t="str">
        <f ca="1">IF(AND($J$7&gt;0,SUM(H13:J13)&gt;0),'T-Shirt Size'!$M5,(IF(AND($I$7&gt;0,SUM(H13:J13)&gt;0),'T-Shirt Size'!$I5,IF(AND($H$7&gt;0,SUM(H13:J13)&gt;0),'T-Shirt Size'!$E5,""))))</f>
        <v/>
      </c>
      <c r="R13" s="182"/>
      <c r="S13" s="182"/>
    </row>
    <row r="14" spans="1:19" ht="17">
      <c r="A14" s="178" t="s">
        <v>269</v>
      </c>
      <c r="B14" s="178" t="s">
        <v>270</v>
      </c>
      <c r="C14" s="178" t="s">
        <v>271</v>
      </c>
      <c r="D14" s="178" t="s">
        <v>272</v>
      </c>
      <c r="E14" s="180"/>
      <c r="F14" s="180"/>
      <c r="G14" s="182"/>
      <c r="H14" s="182" cm="1">
        <f t="array" aca="1" ref="H14" ca="1">IF(CellColorIndex(B14,FALSE)&gt;0,1,0)</f>
        <v>0</v>
      </c>
      <c r="I14" s="182" cm="1">
        <f t="array" aca="1" ref="I14" ca="1">IF(CellColorIndex(C14,FALSE)&gt;0,1,0)</f>
        <v>0</v>
      </c>
      <c r="J14" s="182" cm="1">
        <f t="array" aca="1" ref="J14" ca="1">IF(CellColorIndex(D14,FALSE)&gt;0,1,0)</f>
        <v>0</v>
      </c>
      <c r="K14" s="182"/>
      <c r="L14" s="182"/>
      <c r="M14" s="182"/>
      <c r="N14" s="182"/>
      <c r="O14" s="182"/>
      <c r="P14" s="182"/>
      <c r="Q14" s="182"/>
      <c r="R14" s="182"/>
      <c r="S14" s="182"/>
    </row>
    <row r="15" spans="1:19" ht="34">
      <c r="A15" s="178" t="s">
        <v>321</v>
      </c>
      <c r="B15" s="178" t="s">
        <v>274</v>
      </c>
      <c r="C15" s="178" t="s">
        <v>271</v>
      </c>
      <c r="D15" s="178" t="s">
        <v>272</v>
      </c>
      <c r="E15" s="180"/>
      <c r="F15" s="180"/>
      <c r="G15" s="182"/>
      <c r="H15" s="182" cm="1">
        <f t="array" aca="1" ref="H15" ca="1">IF(CellColorIndex(B15,FALSE)&gt;0,1,0)</f>
        <v>0</v>
      </c>
      <c r="I15" s="182" cm="1">
        <f t="array" aca="1" ref="I15" ca="1">IF(CellColorIndex(C15,FALSE)&gt;0,1,0)</f>
        <v>0</v>
      </c>
      <c r="J15" s="182" cm="1">
        <f t="array" aca="1" ref="J15" ca="1">IF(CellColorIndex(D15,FALSE)&gt;0,1,0)</f>
        <v>0</v>
      </c>
      <c r="K15" s="182"/>
      <c r="L15" s="182"/>
      <c r="M15" s="182"/>
      <c r="N15" s="182"/>
      <c r="O15" s="182"/>
      <c r="P15" s="182"/>
      <c r="Q15" s="182"/>
      <c r="R15" s="182"/>
      <c r="S15" s="182"/>
    </row>
    <row r="16" spans="1:19" ht="68">
      <c r="A16" s="178" t="s">
        <v>322</v>
      </c>
      <c r="B16" s="178" t="s">
        <v>49</v>
      </c>
      <c r="C16" s="178" t="s">
        <v>16</v>
      </c>
      <c r="D16" s="178" t="s">
        <v>16</v>
      </c>
      <c r="E16" s="180"/>
      <c r="F16" s="180"/>
      <c r="G16" s="182"/>
      <c r="H16" s="182" cm="1">
        <f t="array" aca="1" ref="H16" ca="1">IF(CellColorIndex(B16,FALSE)&gt;0,1,0)</f>
        <v>0</v>
      </c>
      <c r="I16" s="182" cm="1">
        <f t="array" aca="1" ref="I16" ca="1">IF(CellColorIndex(C16,FALSE)&gt;0,1,0)</f>
        <v>0</v>
      </c>
      <c r="J16" s="182" cm="1">
        <f t="array" aca="1" ref="J16" ca="1">IF(CellColorIndex(D16,FALSE)&gt;0,1,0)</f>
        <v>0</v>
      </c>
      <c r="K16" s="182"/>
      <c r="L16" s="182"/>
      <c r="M16" s="182"/>
      <c r="N16" s="182"/>
      <c r="O16" s="182"/>
      <c r="P16" s="182"/>
      <c r="Q16" s="182"/>
      <c r="R16" s="182"/>
      <c r="S16" s="182"/>
    </row>
    <row r="17" spans="1:19" ht="34">
      <c r="A17" s="178" t="s">
        <v>323</v>
      </c>
      <c r="B17" s="178" t="s">
        <v>16</v>
      </c>
      <c r="C17" s="178" t="s">
        <v>49</v>
      </c>
      <c r="D17" s="178" t="s">
        <v>49</v>
      </c>
      <c r="E17" s="180"/>
      <c r="F17" s="180"/>
      <c r="G17" s="182"/>
      <c r="H17" s="182" cm="1">
        <f t="array" aca="1" ref="H17" ca="1">IF(CellColorIndex(B17,FALSE)&gt;0,1,0)</f>
        <v>0</v>
      </c>
      <c r="I17" s="182" cm="1">
        <f t="array" aca="1" ref="I17" ca="1">IF(CellColorIndex(C17,FALSE)&gt;0,1,0)</f>
        <v>0</v>
      </c>
      <c r="J17" s="182" cm="1">
        <f t="array" aca="1" ref="J17" ca="1">IF(CellColorIndex(D17,FALSE)&gt;0,1,0)</f>
        <v>0</v>
      </c>
      <c r="K17" s="182"/>
      <c r="L17" s="182"/>
      <c r="M17" s="182"/>
      <c r="N17" s="182"/>
      <c r="O17" s="182"/>
      <c r="P17" s="182"/>
      <c r="Q17" s="182"/>
      <c r="R17" s="182"/>
      <c r="S17" s="182"/>
    </row>
    <row r="18" spans="1:19" ht="16">
      <c r="A18" s="195" t="s">
        <v>20</v>
      </c>
      <c r="B18" s="179"/>
      <c r="C18" s="178"/>
      <c r="D18" s="178"/>
      <c r="E18" s="180"/>
      <c r="F18" s="180"/>
      <c r="G18" s="182"/>
      <c r="H18" s="168">
        <f ca="1">SUM(H19:H24)</f>
        <v>0</v>
      </c>
      <c r="I18" s="168">
        <f t="shared" ref="I18:J18" ca="1" si="3">SUM(I19:I24)</f>
        <v>0</v>
      </c>
      <c r="J18" s="168">
        <f t="shared" ca="1" si="3"/>
        <v>0</v>
      </c>
      <c r="K18" s="182"/>
      <c r="L18" s="182"/>
      <c r="M18" s="182"/>
      <c r="N18" s="188" t="str">
        <f ca="1">IF(AND($J$7&gt;0,SUM(H18:J18)&gt;0),'T-Shirt Size'!$J6,(IF(AND($I$7&gt;0,SUM(H18:J18)&gt;0),'T-Shirt Size'!$F6,IF(AND($H$7&gt;0,SUM(H18:J18)&gt;0),'T-Shirt Size'!$B6,""))))</f>
        <v/>
      </c>
      <c r="O18" s="188" t="str">
        <f ca="1">IF(AND($J$7&gt;0,SUM(H18:J18)&gt;0),'T-Shirt Size'!$K6,(IF(AND($I$7&gt;0,SUM(H18:J18)&gt;0),'T-Shirt Size'!$G6,IF(AND($H$7&gt;0,SUM(H18:J18)&gt;0),'T-Shirt Size'!$C6,""))))</f>
        <v/>
      </c>
      <c r="P18" s="188" t="str">
        <f ca="1">IF(AND($J$7&gt;0,SUM(H18:J18)&gt;0),'T-Shirt Size'!$L6,(IF(AND($I$7&gt;0,SUM(H18:J18)&gt;0),'T-Shirt Size'!$H6,IF(AND($H$7&gt;0,SUM(H18:J18)&gt;0),'T-Shirt Size'!$D6,""))))</f>
        <v/>
      </c>
      <c r="Q18" s="188" t="str">
        <f ca="1">IF(AND($J$7&gt;0,SUM(H18:J18)&gt;0),'T-Shirt Size'!$M6,(IF(AND($I$7&gt;0,SUM(H18:J18)&gt;0),'T-Shirt Size'!$I6,IF(AND($H$7&gt;0,SUM(H18:J18)&gt;0),'T-Shirt Size'!$E6,""))))</f>
        <v/>
      </c>
      <c r="R18" s="182"/>
      <c r="S18" s="182"/>
    </row>
    <row r="19" spans="1:19" ht="51">
      <c r="A19" s="178" t="s">
        <v>324</v>
      </c>
      <c r="B19" s="179" t="s">
        <v>49</v>
      </c>
      <c r="C19" s="179" t="s">
        <v>16</v>
      </c>
      <c r="D19" s="179" t="s">
        <v>16</v>
      </c>
      <c r="E19" s="180"/>
      <c r="F19" s="180"/>
      <c r="G19" s="182"/>
      <c r="H19" s="182" cm="1">
        <f t="array" aca="1" ref="H19" ca="1">IF(CellColorIndex(B19,FALSE)&gt;0,1,0)</f>
        <v>0</v>
      </c>
      <c r="I19" s="182" cm="1">
        <f t="array" aca="1" ref="I19" ca="1">IF(CellColorIndex(C19,FALSE)&gt;0,1,0)</f>
        <v>0</v>
      </c>
      <c r="J19" s="182" cm="1">
        <f t="array" aca="1" ref="J19" ca="1">IF(CellColorIndex(D19,FALSE)&gt;0,1,0)</f>
        <v>0</v>
      </c>
      <c r="K19" s="182"/>
      <c r="L19" s="182"/>
      <c r="M19" s="182"/>
      <c r="N19" s="182"/>
      <c r="O19" s="182"/>
      <c r="P19" s="182"/>
      <c r="Q19" s="182"/>
      <c r="R19" s="182"/>
      <c r="S19" s="182"/>
    </row>
    <row r="20" spans="1:19" ht="32">
      <c r="A20" s="179" t="s">
        <v>325</v>
      </c>
      <c r="B20" s="179">
        <v>1</v>
      </c>
      <c r="C20" s="179" t="s">
        <v>326</v>
      </c>
      <c r="D20" s="179" t="s">
        <v>272</v>
      </c>
      <c r="E20" s="180"/>
      <c r="F20" s="180"/>
      <c r="G20" s="182"/>
      <c r="H20" s="182" cm="1">
        <f t="array" aca="1" ref="H20" ca="1">IF(CellColorIndex(B20,FALSE)&gt;0,1,0)</f>
        <v>0</v>
      </c>
      <c r="I20" s="182" cm="1">
        <f t="array" aca="1" ref="I20" ca="1">IF(CellColorIndex(C20,FALSE)&gt;0,1,0)</f>
        <v>0</v>
      </c>
      <c r="J20" s="182" cm="1">
        <f t="array" aca="1" ref="J20" ca="1">IF(CellColorIndex(D20,FALSE)&gt;0,1,0)</f>
        <v>0</v>
      </c>
      <c r="K20" s="182"/>
      <c r="L20" s="182"/>
      <c r="M20" s="182"/>
      <c r="N20" s="182"/>
      <c r="O20" s="182"/>
      <c r="P20" s="182"/>
      <c r="Q20" s="182"/>
      <c r="R20" s="182"/>
      <c r="S20" s="182"/>
    </row>
    <row r="21" spans="1:19" ht="32">
      <c r="A21" s="179" t="s">
        <v>327</v>
      </c>
      <c r="B21" s="230" t="s">
        <v>328</v>
      </c>
      <c r="C21" s="230"/>
      <c r="D21" s="230"/>
      <c r="E21" s="180"/>
      <c r="F21" s="180"/>
      <c r="G21" s="182"/>
      <c r="H21" s="182" cm="1">
        <f t="array" aca="1" ref="H21" ca="1">IF(CellColorIndex(B21,FALSE)&gt;0,1,0)</f>
        <v>0</v>
      </c>
      <c r="I21" s="182" cm="1">
        <f t="array" aca="1" ref="I21" ca="1">IF(CellColorIndex(C21,FALSE)&gt;0,1,0)</f>
        <v>0</v>
      </c>
      <c r="J21" s="182" cm="1">
        <f t="array" aca="1" ref="J21" ca="1">IF(CellColorIndex(D21,FALSE)&gt;0,1,0)</f>
        <v>0</v>
      </c>
      <c r="K21" s="182"/>
      <c r="L21" s="182"/>
      <c r="M21" s="182"/>
      <c r="N21" s="182"/>
      <c r="O21" s="182"/>
      <c r="P21" s="182"/>
      <c r="Q21" s="182"/>
      <c r="R21" s="182"/>
      <c r="S21" s="182"/>
    </row>
    <row r="22" spans="1:19" ht="51">
      <c r="A22" s="178" t="s">
        <v>329</v>
      </c>
      <c r="B22" s="179" t="s">
        <v>49</v>
      </c>
      <c r="C22" s="179" t="s">
        <v>16</v>
      </c>
      <c r="D22" s="178" t="s">
        <v>16</v>
      </c>
      <c r="E22" s="180"/>
      <c r="F22" s="180"/>
      <c r="G22" s="182"/>
      <c r="H22" s="182" cm="1">
        <f t="array" aca="1" ref="H22" ca="1">IF(CellColorIndex(B22,FALSE)&gt;0,1,0)</f>
        <v>0</v>
      </c>
      <c r="I22" s="182" cm="1">
        <f t="array" aca="1" ref="I22" ca="1">IF(CellColorIndex(C22,FALSE)&gt;0,1,0)</f>
        <v>0</v>
      </c>
      <c r="J22" s="182" cm="1">
        <f t="array" aca="1" ref="J22" ca="1">IF(CellColorIndex(D22,FALSE)&gt;0,1,0)</f>
        <v>0</v>
      </c>
      <c r="K22" s="182"/>
      <c r="L22" s="182"/>
      <c r="M22" s="182"/>
      <c r="N22" s="182"/>
      <c r="O22" s="182"/>
      <c r="P22" s="182"/>
      <c r="Q22" s="182"/>
      <c r="R22" s="182"/>
      <c r="S22" s="182"/>
    </row>
    <row r="23" spans="1:19" ht="34">
      <c r="A23" s="178" t="s">
        <v>330</v>
      </c>
      <c r="B23" s="179" t="s">
        <v>49</v>
      </c>
      <c r="C23" s="179" t="s">
        <v>280</v>
      </c>
      <c r="D23" s="178" t="s">
        <v>16</v>
      </c>
      <c r="E23" s="180"/>
      <c r="F23" s="180"/>
      <c r="G23" s="182"/>
      <c r="H23" s="182" cm="1">
        <f t="array" aca="1" ref="H23" ca="1">IF(CellColorIndex(B23,FALSE)&gt;0,1,0)</f>
        <v>0</v>
      </c>
      <c r="I23" s="182" cm="1">
        <f t="array" aca="1" ref="I23" ca="1">IF(CellColorIndex(C23,FALSE)&gt;0,1,0)</f>
        <v>0</v>
      </c>
      <c r="J23" s="182" cm="1">
        <f t="array" aca="1" ref="J23" ca="1">IF(CellColorIndex(D23,FALSE)&gt;0,1,0)</f>
        <v>0</v>
      </c>
      <c r="K23" s="182"/>
      <c r="L23" s="182"/>
      <c r="M23" s="182"/>
      <c r="N23" s="182"/>
      <c r="O23" s="182"/>
      <c r="P23" s="182"/>
      <c r="Q23" s="182"/>
      <c r="R23" s="182"/>
      <c r="S23" s="182"/>
    </row>
    <row r="24" spans="1:19" ht="51">
      <c r="A24" s="178" t="s">
        <v>331</v>
      </c>
      <c r="B24" s="179" t="s">
        <v>49</v>
      </c>
      <c r="C24" s="179" t="s">
        <v>280</v>
      </c>
      <c r="D24" s="178" t="s">
        <v>16</v>
      </c>
      <c r="E24" s="180"/>
      <c r="F24" s="180"/>
      <c r="G24" s="182"/>
      <c r="H24" s="182" cm="1">
        <f t="array" aca="1" ref="H24" ca="1">IF(CellColorIndex(B24,FALSE)&gt;0,1,0)</f>
        <v>0</v>
      </c>
      <c r="I24" s="182" cm="1">
        <f t="array" aca="1" ref="I24" ca="1">IF(CellColorIndex(C24,FALSE)&gt;0,1,0)</f>
        <v>0</v>
      </c>
      <c r="J24" s="182" cm="1">
        <f t="array" aca="1" ref="J24" ca="1">IF(CellColorIndex(D24,FALSE)&gt;0,1,0)</f>
        <v>0</v>
      </c>
      <c r="K24" s="182"/>
      <c r="L24" s="182"/>
      <c r="M24" s="182"/>
      <c r="N24" s="182"/>
      <c r="O24" s="182"/>
      <c r="P24" s="182"/>
      <c r="Q24" s="182"/>
      <c r="R24" s="182"/>
      <c r="S24" s="182"/>
    </row>
    <row r="25" spans="1:19" ht="16">
      <c r="A25" s="195" t="s">
        <v>22</v>
      </c>
      <c r="B25" s="178"/>
      <c r="C25" s="178"/>
      <c r="D25" s="178"/>
      <c r="E25" s="180"/>
      <c r="F25" s="180"/>
      <c r="G25" s="182"/>
      <c r="H25" s="168">
        <f ca="1">SUM(H26)</f>
        <v>0</v>
      </c>
      <c r="I25" s="168">
        <f t="shared" ref="I25:J25" ca="1" si="4">SUM(I26)</f>
        <v>0</v>
      </c>
      <c r="J25" s="168">
        <f t="shared" ca="1" si="4"/>
        <v>0</v>
      </c>
      <c r="K25" s="182"/>
      <c r="L25" s="182"/>
      <c r="M25" s="182"/>
      <c r="N25" s="188" t="str">
        <f ca="1">IF(AND($J$7&gt;0,SUM(H25:J25)&gt;0),'T-Shirt Size'!$J7,(IF(AND($I$7&gt;0,SUM(H25:J25)&gt;0),'T-Shirt Size'!$F7,IF(AND($H$7&gt;0,SUM(H25:J25)&gt;0),'T-Shirt Size'!$B7,""))))</f>
        <v/>
      </c>
      <c r="O25" s="188" t="str">
        <f ca="1">IF(AND($J$7&gt;0,SUM(H25:J25)&gt;0),'T-Shirt Size'!$K7,(IF(AND($I$7&gt;0,SUM(H25:J25)&gt;0),'T-Shirt Size'!$G7,IF(AND($H$7&gt;0,SUM(H25:J25)&gt;0),'T-Shirt Size'!$C7,""))))</f>
        <v/>
      </c>
      <c r="P25" s="188" t="str">
        <f ca="1">IF(AND($J$7&gt;0,SUM(H25:J25)&gt;0),'T-Shirt Size'!$L7,(IF(AND($I$7&gt;0,SUM(H25:J25)&gt;0),'T-Shirt Size'!$H7,IF(AND($H$7&gt;0,SUM(H25:J25)&gt;0),'T-Shirt Size'!$D7,""))))</f>
        <v/>
      </c>
      <c r="Q25" s="188" t="str">
        <f ca="1">IF(AND($J$7&gt;0,SUM(H25:J25)&gt;0),'T-Shirt Size'!$M7,(IF(AND($I$7&gt;0,SUM(H25:J25)&gt;0),'T-Shirt Size'!$I7,IF(AND($H$7&gt;0,SUM(H25:J25)&gt;0),'T-Shirt Size'!$E7,""))))</f>
        <v/>
      </c>
      <c r="R25" s="182"/>
      <c r="S25" s="182"/>
    </row>
    <row r="26" spans="1:19" ht="17">
      <c r="A26" s="178" t="s">
        <v>282</v>
      </c>
      <c r="B26" s="178" t="s">
        <v>283</v>
      </c>
      <c r="C26" s="178" t="s">
        <v>283</v>
      </c>
      <c r="D26" s="178" t="s">
        <v>283</v>
      </c>
      <c r="E26" s="180"/>
      <c r="F26" s="180"/>
      <c r="G26" s="182"/>
      <c r="H26" s="182" cm="1">
        <f t="array" aca="1" ref="H26" ca="1">IF(CellColorIndex(B26,FALSE)&gt;0,1,0)</f>
        <v>0</v>
      </c>
      <c r="I26" s="182" cm="1">
        <f t="array" aca="1" ref="I26" ca="1">IF(CellColorIndex(C26,FALSE)&gt;0,1,0)</f>
        <v>0</v>
      </c>
      <c r="J26" s="182" cm="1">
        <f t="array" aca="1" ref="J26" ca="1">IF(CellColorIndex(D26,FALSE)&gt;0,1,0)</f>
        <v>0</v>
      </c>
      <c r="K26" s="182"/>
      <c r="L26" s="182"/>
      <c r="M26" s="182"/>
      <c r="N26" s="182"/>
      <c r="O26" s="182"/>
      <c r="P26" s="182"/>
      <c r="Q26" s="182"/>
      <c r="R26" s="182"/>
      <c r="S26" s="182"/>
    </row>
    <row r="27" spans="1:19" ht="16">
      <c r="A27" s="195" t="s">
        <v>284</v>
      </c>
      <c r="B27" s="179"/>
      <c r="C27" s="178"/>
      <c r="D27" s="178"/>
      <c r="E27" s="180"/>
      <c r="F27" s="180"/>
      <c r="G27" s="182"/>
      <c r="H27" s="168">
        <f ca="1">SUM(H28:H34)</f>
        <v>0</v>
      </c>
      <c r="I27" s="168">
        <f t="shared" ref="I27:J27" ca="1" si="5">SUM(I28:I34)</f>
        <v>0</v>
      </c>
      <c r="J27" s="168">
        <f t="shared" ca="1" si="5"/>
        <v>0</v>
      </c>
      <c r="K27" s="182"/>
      <c r="L27" s="182"/>
      <c r="M27" s="182"/>
      <c r="N27" s="188" t="str">
        <f ca="1">IF(AND($J$7&gt;0,SUM(H27:J27)&gt;0),'T-Shirt Size'!$J8,(IF(AND($I$7&gt;0,SUM(H27:J27)&gt;0),'T-Shirt Size'!$F8,IF(AND($H$7&gt;0,SUM(H27:J27)&gt;0),'T-Shirt Size'!$B8,""))))</f>
        <v/>
      </c>
      <c r="O27" s="188" t="str">
        <f ca="1">IF(AND($J$7&gt;0,SUM(H27:J27)&gt;0),'T-Shirt Size'!$K8,(IF(AND($I$7&gt;0,SUM(H27:J27)&gt;0),'T-Shirt Size'!$G8,IF(AND($H$7&gt;0,SUM(H27:J27)&gt;0),'T-Shirt Size'!$C8,""))))</f>
        <v/>
      </c>
      <c r="P27" s="188" t="str">
        <f ca="1">IF(AND($J$7&gt;0,SUM(H27:J27)&gt;0),'T-Shirt Size'!$L8,(IF(AND($I$7&gt;0,SUM(H27:J27)&gt;0),'T-Shirt Size'!$H8,IF(AND($H$7&gt;0,SUM(H27:J27)&gt;0),'T-Shirt Size'!$D8,""))))</f>
        <v/>
      </c>
      <c r="Q27" s="188" t="str">
        <f ca="1">IF(AND($J$7&gt;0,SUM(H27:J27)&gt;0),'T-Shirt Size'!$M8,(IF(AND($I$7&gt;0,SUM(H27:J27)&gt;0),'T-Shirt Size'!$I8,IF(AND($H$7&gt;0,SUM(H27:J27)&gt;0),'T-Shirt Size'!$E8,""))))</f>
        <v/>
      </c>
      <c r="R27" s="182"/>
      <c r="S27" s="182"/>
    </row>
    <row r="28" spans="1:19" ht="51">
      <c r="A28" s="178" t="s">
        <v>332</v>
      </c>
      <c r="B28" s="178" t="s">
        <v>49</v>
      </c>
      <c r="C28" s="178" t="s">
        <v>16</v>
      </c>
      <c r="D28" s="178" t="s">
        <v>286</v>
      </c>
      <c r="E28" s="180"/>
      <c r="F28" s="180"/>
      <c r="G28" s="182"/>
      <c r="H28" s="182" cm="1">
        <f t="array" aca="1" ref="H28" ca="1">IF(CellColorIndex(B28,FALSE)&gt;0,1,0)</f>
        <v>0</v>
      </c>
      <c r="I28" s="182" cm="1">
        <f t="array" aca="1" ref="I28" ca="1">IF(CellColorIndex(C28,FALSE)&gt;0,1,0)</f>
        <v>0</v>
      </c>
      <c r="J28" s="182" cm="1">
        <f t="array" aca="1" ref="J28" ca="1">IF(CellColorIndex(D28,FALSE)&gt;0,1,0)</f>
        <v>0</v>
      </c>
      <c r="K28" s="182"/>
      <c r="L28" s="182"/>
      <c r="M28" s="182"/>
      <c r="N28" s="182"/>
      <c r="O28" s="182"/>
      <c r="P28" s="182"/>
      <c r="Q28" s="182"/>
      <c r="R28" s="182"/>
      <c r="S28" s="182"/>
    </row>
    <row r="29" spans="1:19" ht="16">
      <c r="A29" s="195" t="s">
        <v>26</v>
      </c>
      <c r="B29" s="178"/>
      <c r="C29" s="178"/>
      <c r="D29" s="178"/>
      <c r="E29" s="180"/>
      <c r="F29" s="180"/>
      <c r="G29" s="182"/>
      <c r="H29" s="168" cm="1">
        <f t="array" aca="1" ref="H29" ca="1">IF(CellColorIndex(B29,FALSE)&gt;0,1,0)</f>
        <v>0</v>
      </c>
      <c r="I29" s="168" cm="1">
        <f t="array" aca="1" ref="I29" ca="1">IF(CellColorIndex(C29,FALSE)&gt;0,1,0)</f>
        <v>0</v>
      </c>
      <c r="J29" s="168" cm="1">
        <f t="array" aca="1" ref="J29" ca="1">IF(CellColorIndex(D29,FALSE)&gt;0,1,0)</f>
        <v>0</v>
      </c>
      <c r="K29" s="182"/>
      <c r="L29" s="182"/>
      <c r="M29" s="182"/>
      <c r="N29" s="188" t="str">
        <f ca="1">IF(AND($J$7&gt;0,SUM(H29:J29)&gt;0),'T-Shirt Size'!$J9,(IF(AND($I$7&gt;0,SUM(H29:J29)&gt;0),'T-Shirt Size'!$F9,IF(AND($H$7&gt;0,SUM(H29:J29)&gt;0),'T-Shirt Size'!$B9,""))))</f>
        <v/>
      </c>
      <c r="O29" s="188" t="str">
        <f ca="1">IF(AND($J$7&gt;0,SUM(H29:J29)&gt;0),'T-Shirt Size'!$K9,(IF(AND($I$7&gt;0,SUM(H29:J29)&gt;0),'T-Shirt Size'!$G9,IF(AND($H$7&gt;0,SUM(H29:J29)&gt;0),'T-Shirt Size'!$C9,""))))</f>
        <v/>
      </c>
      <c r="P29" s="188" t="str">
        <f ca="1">IF(AND($J$7&gt;0,SUM(H29:J29)&gt;0),'T-Shirt Size'!$L9,(IF(AND($I$7&gt;0,SUM(H29:J29)&gt;0),'T-Shirt Size'!$H9,IF(AND($H$7&gt;0,SUM(H29:J29)&gt;0),'T-Shirt Size'!$D9,""))))</f>
        <v/>
      </c>
      <c r="Q29" s="188" t="str">
        <f ca="1">IF(AND($J$7&gt;0,SUM(H29:J29)&gt;0),'T-Shirt Size'!$M9,(IF(AND($I$7&gt;0,SUM(H29:J29)&gt;0),'T-Shirt Size'!$I9,IF(AND($H$7&gt;0,SUM(H29:J29)&gt;0),'T-Shirt Size'!$E9,""))))</f>
        <v/>
      </c>
      <c r="R29" s="182"/>
      <c r="S29" s="182"/>
    </row>
    <row r="30" spans="1:19" ht="17">
      <c r="A30" s="178" t="s">
        <v>282</v>
      </c>
      <c r="B30" s="178" t="s">
        <v>283</v>
      </c>
      <c r="C30" s="178" t="s">
        <v>283</v>
      </c>
      <c r="D30" s="178" t="s">
        <v>283</v>
      </c>
      <c r="E30" s="180"/>
      <c r="F30" s="180"/>
      <c r="G30" s="182"/>
      <c r="H30" s="182" cm="1">
        <f t="array" aca="1" ref="H30" ca="1">IF(CellColorIndex(B30,FALSE)&gt;0,1,0)</f>
        <v>0</v>
      </c>
      <c r="I30" s="182" cm="1">
        <f t="array" aca="1" ref="I30" ca="1">IF(CellColorIndex(C30,FALSE)&gt;0,1,0)</f>
        <v>0</v>
      </c>
      <c r="J30" s="182" cm="1">
        <f t="array" aca="1" ref="J30" ca="1">IF(CellColorIndex(D30,FALSE)&gt;0,1,0)</f>
        <v>0</v>
      </c>
      <c r="K30" s="182"/>
      <c r="L30" s="182"/>
      <c r="M30" s="182"/>
      <c r="N30" s="182"/>
      <c r="O30" s="182"/>
      <c r="P30" s="182"/>
      <c r="Q30" s="182"/>
      <c r="R30" s="182"/>
      <c r="S30" s="182"/>
    </row>
    <row r="31" spans="1:19" ht="16">
      <c r="A31" s="195" t="s">
        <v>28</v>
      </c>
      <c r="B31" s="178"/>
      <c r="C31" s="178"/>
      <c r="D31" s="178"/>
      <c r="E31" s="180"/>
      <c r="F31" s="180"/>
      <c r="G31" s="182"/>
      <c r="H31" s="168" cm="1">
        <f t="array" aca="1" ref="H31" ca="1">IF(CellColorIndex(B31,FALSE)&gt;0,1,0)</f>
        <v>0</v>
      </c>
      <c r="I31" s="168" cm="1">
        <f t="array" aca="1" ref="I31" ca="1">IF(CellColorIndex(C31,FALSE)&gt;0,1,0)</f>
        <v>0</v>
      </c>
      <c r="J31" s="168" cm="1">
        <f t="array" aca="1" ref="J31" ca="1">IF(CellColorIndex(D31,FALSE)&gt;0,1,0)</f>
        <v>0</v>
      </c>
      <c r="K31" s="182"/>
      <c r="L31" s="182"/>
      <c r="M31" s="182"/>
      <c r="N31" s="188" t="str">
        <f ca="1">IF(AND($J$7&gt;0,SUM(H31:J31)&gt;0),'T-Shirt Size'!$J10,(IF(AND($I$7&gt;0,SUM(H31:J31)&gt;0),'T-Shirt Size'!$F10,IF(AND($H$7&gt;0,SUM(H31:J31)&gt;0),'T-Shirt Size'!$B10,""))))</f>
        <v/>
      </c>
      <c r="O31" s="188" t="str">
        <f ca="1">IF(AND($J$7&gt;0,SUM(H31:J31)&gt;0),'T-Shirt Size'!$K10,(IF(AND($I$7&gt;0,SUM(H31:J31)&gt;0),'T-Shirt Size'!$G10,IF(AND($H$7&gt;0,SUM(H31:J31)&gt;0),'T-Shirt Size'!$C10,""))))</f>
        <v/>
      </c>
      <c r="P31" s="188" t="str">
        <f ca="1">IF(AND($J$7&gt;0,SUM(H31:J31)&gt;0),'T-Shirt Size'!$L10,(IF(AND($I$7&gt;0,SUM(H31:J31)&gt;0),'T-Shirt Size'!$H10,IF(AND($H$7&gt;0,SUM(H31:J31)&gt;0),'T-Shirt Size'!$D10,""))))</f>
        <v/>
      </c>
      <c r="Q31" s="188" t="str">
        <f ca="1">IF(AND($J$7&gt;0,SUM(H31:J31)&gt;0),'T-Shirt Size'!$M10,(IF(AND($I$7&gt;0,SUM(H31:J31)&gt;0),'T-Shirt Size'!$I10,IF(AND($H$7&gt;0,SUM(H31:J31)&gt;0),'T-Shirt Size'!$E10,""))))</f>
        <v/>
      </c>
      <c r="R31" s="182"/>
      <c r="S31" s="182"/>
    </row>
    <row r="32" spans="1:19" ht="34">
      <c r="A32" s="178" t="s">
        <v>282</v>
      </c>
      <c r="B32" s="178" t="s">
        <v>282</v>
      </c>
      <c r="C32" s="178" t="s">
        <v>282</v>
      </c>
      <c r="D32" s="178" t="s">
        <v>282</v>
      </c>
      <c r="E32" s="180"/>
      <c r="F32" s="180"/>
      <c r="G32" s="182"/>
      <c r="H32" s="182" cm="1">
        <f t="array" aca="1" ref="H32" ca="1">IF(CellColorIndex(B32,FALSE)&gt;0,1,0)</f>
        <v>0</v>
      </c>
      <c r="I32" s="182" cm="1">
        <f t="array" aca="1" ref="I32" ca="1">IF(CellColorIndex(C32,FALSE)&gt;0,1,0)</f>
        <v>0</v>
      </c>
      <c r="J32" s="182" cm="1">
        <f t="array" aca="1" ref="J32" ca="1">IF(CellColorIndex(D32,FALSE)&gt;0,1,0)</f>
        <v>0</v>
      </c>
      <c r="K32" s="182"/>
      <c r="L32" s="182"/>
      <c r="M32" s="182"/>
      <c r="N32" s="182"/>
      <c r="O32" s="182"/>
      <c r="P32" s="182"/>
      <c r="Q32" s="182"/>
      <c r="R32" s="182"/>
      <c r="S32" s="182"/>
    </row>
    <row r="33" spans="1:19" ht="16">
      <c r="A33" s="195" t="s">
        <v>30</v>
      </c>
      <c r="B33" s="178"/>
      <c r="C33" s="178"/>
      <c r="D33" s="178"/>
      <c r="E33" s="180"/>
      <c r="F33" s="180"/>
      <c r="G33" s="182"/>
      <c r="H33" s="168" cm="1">
        <f t="array" aca="1" ref="H33" ca="1">IF(CellColorIndex(B33,FALSE)&gt;0,1,0)</f>
        <v>0</v>
      </c>
      <c r="I33" s="168" cm="1">
        <f t="array" aca="1" ref="I33" ca="1">IF(CellColorIndex(C33,FALSE)&gt;0,1,0)</f>
        <v>0</v>
      </c>
      <c r="J33" s="168" cm="1">
        <f t="array" aca="1" ref="J33" ca="1">IF(CellColorIndex(D33,FALSE)&gt;0,1,0)</f>
        <v>0</v>
      </c>
      <c r="K33" s="182"/>
      <c r="L33" s="182"/>
      <c r="M33" s="182"/>
      <c r="N33" s="188" t="str">
        <f ca="1">IF(AND($J$7&gt;0,SUM(H33:J33)&gt;0),'T-Shirt Size'!$J11,(IF(AND($I$7&gt;0,SUM(H33:J33)&gt;0),'T-Shirt Size'!$F11,IF(AND($H$7&gt;0,SUM(H33:J33)&gt;0),'T-Shirt Size'!$B11,""))))</f>
        <v/>
      </c>
      <c r="O33" s="188" t="str">
        <f ca="1">IF(AND($J$7&gt;0,SUM(H33:J33)&gt;0),'T-Shirt Size'!$K11,(IF(AND($I$7&gt;0,SUM(H33:J33)&gt;0),'T-Shirt Size'!$G11,IF(AND($H$7&gt;0,SUM(H33:J33)&gt;0),'T-Shirt Size'!$C11,""))))</f>
        <v/>
      </c>
      <c r="P33" s="188" t="str">
        <f ca="1">IF(AND($J$7&gt;0,SUM(H33:J33)&gt;0),'T-Shirt Size'!$L11,(IF(AND($I$7&gt;0,SUM(H33:J33)&gt;0),'T-Shirt Size'!$H11,IF(AND($H$7&gt;0,SUM(H33:J33)&gt;0),'T-Shirt Size'!$D11,""))))</f>
        <v/>
      </c>
      <c r="Q33" s="188" t="str">
        <f ca="1">IF(AND($J$7&gt;0,SUM(H33:J33)&gt;0),'T-Shirt Size'!$M11,(IF(AND($I$7&gt;0,SUM(H33:J33)&gt;0),'T-Shirt Size'!$I11,IF(AND($H$7&gt;0,SUM(H33:J33)&gt;0),'T-Shirt Size'!$E11,""))))</f>
        <v/>
      </c>
      <c r="R33" s="182"/>
      <c r="S33" s="182"/>
    </row>
    <row r="34" spans="1:19" ht="34">
      <c r="A34" s="178" t="s">
        <v>282</v>
      </c>
      <c r="B34" s="178" t="s">
        <v>282</v>
      </c>
      <c r="C34" s="178" t="s">
        <v>282</v>
      </c>
      <c r="D34" s="178" t="s">
        <v>282</v>
      </c>
      <c r="E34" s="180"/>
      <c r="F34" s="180"/>
      <c r="G34" s="182"/>
      <c r="H34" s="182" cm="1">
        <f t="array" aca="1" ref="H34" ca="1">IF(CellColorIndex(B34,FALSE)&gt;0,1,0)</f>
        <v>0</v>
      </c>
      <c r="I34" s="182" cm="1">
        <f t="array" aca="1" ref="I34" ca="1">IF(CellColorIndex(C34,FALSE)&gt;0,1,0)</f>
        <v>0</v>
      </c>
      <c r="J34" s="182" cm="1">
        <f t="array" aca="1" ref="J34" ca="1">IF(CellColorIndex(D34,FALSE)&gt;0,1,0)</f>
        <v>0</v>
      </c>
      <c r="K34" s="182"/>
      <c r="L34" s="182"/>
      <c r="M34" s="182"/>
      <c r="N34" s="182"/>
      <c r="O34" s="182"/>
      <c r="P34" s="182"/>
      <c r="Q34" s="182"/>
      <c r="R34" s="182"/>
      <c r="S34" s="182"/>
    </row>
    <row r="35" spans="1:19" ht="20">
      <c r="A35" s="191" t="s">
        <v>32</v>
      </c>
      <c r="B35" s="192"/>
      <c r="C35" s="192"/>
      <c r="D35" s="193"/>
      <c r="E35" s="194"/>
      <c r="F35" s="194"/>
      <c r="G35" s="182"/>
      <c r="H35" s="182"/>
      <c r="I35" s="182"/>
      <c r="J35" s="182"/>
      <c r="K35" s="182"/>
      <c r="L35" s="182"/>
      <c r="M35" s="182"/>
      <c r="N35" s="182"/>
      <c r="O35" s="182"/>
      <c r="P35" s="182"/>
      <c r="Q35" s="182"/>
      <c r="R35" s="182"/>
      <c r="S35" s="182"/>
    </row>
    <row r="36" spans="1:19" ht="16">
      <c r="A36" s="195" t="s">
        <v>290</v>
      </c>
      <c r="B36" s="179"/>
      <c r="C36" s="178"/>
      <c r="D36" s="178"/>
      <c r="E36" s="180"/>
      <c r="F36" s="180"/>
      <c r="G36" s="182"/>
      <c r="H36" s="168">
        <f ca="1">SUM(H37)</f>
        <v>0</v>
      </c>
      <c r="I36" s="168">
        <f t="shared" ref="I36:J36" ca="1" si="6">SUM(I37)</f>
        <v>0</v>
      </c>
      <c r="J36" s="168">
        <f t="shared" ca="1" si="6"/>
        <v>0</v>
      </c>
      <c r="K36" s="182"/>
      <c r="L36" s="182"/>
      <c r="M36" s="182"/>
      <c r="N36" s="188" t="str">
        <f ca="1">IF(AND($J$7&gt;0,SUM(H36:J36)&gt;0),'T-Shirt Size'!$J14,(IF(AND($I$7&gt;0,SUM(H36:J36)&gt;0),'T-Shirt Size'!$F14,IF(AND($H$7&gt;0,SUM(H36:J36)&gt;0),'T-Shirt Size'!$B14,""))))</f>
        <v/>
      </c>
      <c r="O36" s="188" t="str">
        <f ca="1">IF(AND($J$7&gt;0,SUM(H36:J36)&gt;0),'T-Shirt Size'!$K14,(IF(AND($I$7&gt;0,SUM(H36:J36)&gt;0),'T-Shirt Size'!$G14,IF(AND($H$7&gt;0,SUM(H36:J36)&gt;0),'T-Shirt Size'!$C14,""))))</f>
        <v/>
      </c>
      <c r="P36" s="188" t="str">
        <f ca="1">IF(AND($J$7&gt;0,SUM(H36:J36)&gt;0),'T-Shirt Size'!$L14,(IF(AND($I$7&gt;0,SUM(H36:J36)&gt;0),'T-Shirt Size'!$H14,IF(AND($H$7&gt;0,SUM(H36:J36)&gt;0),'T-Shirt Size'!$D14,""))))</f>
        <v/>
      </c>
      <c r="Q36" s="188" t="str">
        <f ca="1">IF(AND($J$7&gt;0,SUM(H36:J36)&gt;0),'T-Shirt Size'!$M14,(IF(AND($I$7&gt;0,SUM(H36:J36)&gt;0),'T-Shirt Size'!$I14,IF(AND($H$7&gt;0,SUM(H36:J36)&gt;0),'T-Shirt Size'!$E14,""))))</f>
        <v/>
      </c>
      <c r="R36" s="182"/>
      <c r="S36" s="182"/>
    </row>
    <row r="37" spans="1:19" ht="17">
      <c r="A37" s="178" t="s">
        <v>291</v>
      </c>
      <c r="B37" s="179" t="s">
        <v>288</v>
      </c>
      <c r="C37" s="178" t="s">
        <v>292</v>
      </c>
      <c r="D37" s="178" t="s">
        <v>293</v>
      </c>
      <c r="E37" s="180"/>
      <c r="F37" s="180"/>
      <c r="G37" s="182"/>
      <c r="H37" s="182" cm="1">
        <f t="array" aca="1" ref="H37" ca="1">IF(CellColorIndex(B37,FALSE)&gt;0,1,0)</f>
        <v>0</v>
      </c>
      <c r="I37" s="182" cm="1">
        <f t="array" aca="1" ref="I37" ca="1">IF(CellColorIndex(C37,FALSE)&gt;0,1,0)</f>
        <v>0</v>
      </c>
      <c r="J37" s="182" cm="1">
        <f t="array" aca="1" ref="J37" ca="1">IF(CellColorIndex(D37,FALSE)&gt;0,1,0)</f>
        <v>0</v>
      </c>
      <c r="K37" s="182"/>
      <c r="L37" s="182"/>
      <c r="M37" s="182"/>
      <c r="N37" s="182"/>
      <c r="O37" s="182"/>
      <c r="P37" s="182"/>
      <c r="Q37" s="182"/>
      <c r="R37" s="182"/>
      <c r="S37" s="182"/>
    </row>
    <row r="38" spans="1:19" ht="16">
      <c r="A38" s="195" t="s">
        <v>36</v>
      </c>
      <c r="B38" s="179"/>
      <c r="C38" s="178"/>
      <c r="D38" s="178"/>
      <c r="E38" s="180"/>
      <c r="F38" s="180"/>
      <c r="G38" s="182"/>
      <c r="H38" s="168">
        <f ca="1">SUM(H39)</f>
        <v>0</v>
      </c>
      <c r="I38" s="168">
        <f t="shared" ref="I38" ca="1" si="7">SUM(I39)</f>
        <v>0</v>
      </c>
      <c r="J38" s="168">
        <f t="shared" ref="J38" ca="1" si="8">SUM(J39)</f>
        <v>0</v>
      </c>
      <c r="K38" s="182"/>
      <c r="L38" s="182"/>
      <c r="M38" s="182"/>
      <c r="N38" s="188" t="str">
        <f ca="1">IF(AND($J$7&gt;0,SUM(H38:J38)&gt;0),'T-Shirt Size'!$J15,(IF(AND($I$7&gt;0,SUM(H38:J38)&gt;0),'T-Shirt Size'!$F15,IF(AND($H$7&gt;0,SUM(H38:J38)&gt;0),'T-Shirt Size'!$B15,""))))</f>
        <v/>
      </c>
      <c r="O38" s="188" t="str">
        <f ca="1">IF(AND($J$7&gt;0,SUM(H38:J38)&gt;0),'T-Shirt Size'!$K15,(IF(AND($I$7&gt;0,SUM(H38:J38)&gt;0),'T-Shirt Size'!$G15,IF(AND($H$7&gt;0,SUM(H38:J38)&gt;0),'T-Shirt Size'!$C15,""))))</f>
        <v/>
      </c>
      <c r="P38" s="188" t="str">
        <f ca="1">IF(AND($J$7&gt;0,SUM(H38:J38)&gt;0),'T-Shirt Size'!$L15,(IF(AND($I$7&gt;0,SUM(H38:J38)&gt;0),'T-Shirt Size'!$H15,IF(AND($H$7&gt;0,SUM(H38:J38)&gt;0),'T-Shirt Size'!$D15,""))))</f>
        <v/>
      </c>
      <c r="Q38" s="188" t="str">
        <f ca="1">IF(AND($J$7&gt;0,SUM(H38:J38)&gt;0),'T-Shirt Size'!$M15,(IF(AND($I$7&gt;0,SUM(H38:J38)&gt;0),'T-Shirt Size'!$I15,IF(AND($H$7&gt;0,SUM(H38:J38)&gt;0),'T-Shirt Size'!$E15,""))))</f>
        <v/>
      </c>
      <c r="R38" s="182"/>
      <c r="S38" s="182"/>
    </row>
    <row r="39" spans="1:19" ht="34">
      <c r="A39" s="178" t="s">
        <v>333</v>
      </c>
      <c r="B39" s="178" t="s">
        <v>295</v>
      </c>
      <c r="C39" s="178" t="s">
        <v>296</v>
      </c>
      <c r="D39" s="178" t="s">
        <v>286</v>
      </c>
      <c r="E39" s="180"/>
      <c r="F39" s="180"/>
      <c r="G39" s="182"/>
      <c r="H39" s="182" cm="1">
        <f t="array" aca="1" ref="H39" ca="1">IF(CellColorIndex(B39,FALSE)&gt;0,1,0)</f>
        <v>0</v>
      </c>
      <c r="I39" s="182" cm="1">
        <f t="array" aca="1" ref="I39" ca="1">IF(CellColorIndex(C39,FALSE)&gt;0,1,0)</f>
        <v>0</v>
      </c>
      <c r="J39" s="182" cm="1">
        <f t="array" aca="1" ref="J39" ca="1">IF(CellColorIndex(D39,FALSE)&gt;0,1,0)</f>
        <v>0</v>
      </c>
      <c r="K39" s="182"/>
      <c r="L39" s="182"/>
      <c r="M39" s="182"/>
      <c r="N39" s="182"/>
      <c r="O39" s="182"/>
      <c r="P39" s="182"/>
      <c r="Q39" s="182"/>
      <c r="R39" s="182"/>
      <c r="S39" s="182"/>
    </row>
    <row r="40" spans="1:19" ht="16">
      <c r="A40" s="195" t="s">
        <v>37</v>
      </c>
      <c r="B40" s="178"/>
      <c r="C40" s="178"/>
      <c r="D40" s="178"/>
      <c r="E40" s="180"/>
      <c r="F40" s="180"/>
      <c r="G40" s="182"/>
      <c r="H40" s="168">
        <f ca="1">SUM(H41)</f>
        <v>0</v>
      </c>
      <c r="I40" s="168">
        <f t="shared" ref="I40" ca="1" si="9">SUM(I41)</f>
        <v>0</v>
      </c>
      <c r="J40" s="168">
        <f t="shared" ref="J40" ca="1" si="10">SUM(J41)</f>
        <v>0</v>
      </c>
      <c r="K40" s="182"/>
      <c r="L40" s="182"/>
      <c r="M40" s="182"/>
      <c r="N40" s="188" t="str">
        <f ca="1">IF(AND($J$7&gt;0,SUM(H40:J40)&gt;0),'T-Shirt Size'!$J16,(IF(AND($I$7&gt;0,SUM(H40:J40)&gt;0),'T-Shirt Size'!$F16,IF(AND($H$7&gt;0,SUM(H40:J40)&gt;0),'T-Shirt Size'!$B16,""))))</f>
        <v/>
      </c>
      <c r="O40" s="188" t="str">
        <f ca="1">IF(AND($J$7&gt;0,SUM(H40:J40)&gt;0),'T-Shirt Size'!$K16,(IF(AND($I$7&gt;0,SUM(H40:J40)&gt;0),'T-Shirt Size'!$G16,IF(AND($H$7&gt;0,SUM(H40:J40)&gt;0),'T-Shirt Size'!$C16,""))))</f>
        <v/>
      </c>
      <c r="P40" s="188" t="str">
        <f ca="1">IF(AND($J$7&gt;0,SUM(H40:J40)&gt;0),'T-Shirt Size'!$L16,(IF(AND($I$7&gt;0,SUM(H40:J40)&gt;0),'T-Shirt Size'!$H16,IF(AND($H$7&gt;0,SUM(H40:J40)&gt;0),'T-Shirt Size'!$D16,""))))</f>
        <v/>
      </c>
      <c r="Q40" s="188" t="str">
        <f ca="1">IF(AND($J$7&gt;0,SUM(H40:J40)&gt;0),'T-Shirt Size'!$M16,(IF(AND($I$7&gt;0,SUM(H40:J40)&gt;0),'T-Shirt Size'!$I16,IF(AND($H$7&gt;0,SUM(H40:J40)&gt;0),'T-Shirt Size'!$E16,""))))</f>
        <v/>
      </c>
      <c r="R40" s="182"/>
      <c r="S40" s="182"/>
    </row>
    <row r="41" spans="1:19" ht="17">
      <c r="A41" s="178" t="s">
        <v>282</v>
      </c>
      <c r="B41" s="179" t="s">
        <v>334</v>
      </c>
      <c r="C41" s="178" t="s">
        <v>283</v>
      </c>
      <c r="D41" s="178" t="s">
        <v>283</v>
      </c>
      <c r="E41" s="180"/>
      <c r="F41" s="180"/>
      <c r="G41" s="182"/>
      <c r="H41" s="182" cm="1">
        <f t="array" aca="1" ref="H41" ca="1">IF(CellColorIndex(B41,FALSE)&gt;0,1,0)</f>
        <v>0</v>
      </c>
      <c r="I41" s="182" cm="1">
        <f t="array" aca="1" ref="I41" ca="1">IF(CellColorIndex(C41,FALSE)&gt;0,1,0)</f>
        <v>0</v>
      </c>
      <c r="J41" s="182" cm="1">
        <f t="array" aca="1" ref="J41" ca="1">IF(CellColorIndex(D41,FALSE)&gt;0,1,0)</f>
        <v>0</v>
      </c>
      <c r="K41" s="182"/>
      <c r="L41" s="182"/>
      <c r="M41" s="182"/>
      <c r="N41" s="182"/>
      <c r="O41" s="182"/>
      <c r="P41" s="182"/>
      <c r="Q41" s="182"/>
      <c r="R41" s="182"/>
      <c r="S41" s="182"/>
    </row>
    <row r="42" spans="1:19" ht="16">
      <c r="A42" s="195" t="s">
        <v>39</v>
      </c>
      <c r="B42" s="178"/>
      <c r="C42" s="178"/>
      <c r="D42" s="178"/>
      <c r="E42" s="180"/>
      <c r="F42" s="180"/>
      <c r="G42" s="182"/>
      <c r="H42" s="168">
        <f ca="1">SUM(H43)</f>
        <v>0</v>
      </c>
      <c r="I42" s="168">
        <f t="shared" ref="I42" ca="1" si="11">SUM(I43)</f>
        <v>0</v>
      </c>
      <c r="J42" s="168">
        <f t="shared" ref="J42" ca="1" si="12">SUM(J43)</f>
        <v>0</v>
      </c>
      <c r="K42" s="182"/>
      <c r="L42" s="182"/>
      <c r="M42" s="182"/>
      <c r="N42" s="188" t="str">
        <f ca="1">IF(AND($J$7&gt;0,SUM(H42:J42)&gt;0),'T-Shirt Size'!$J17,(IF(AND($I$7&gt;0,SUM(H42:J42)&gt;0),'T-Shirt Size'!$F17,IF(AND($H$7&gt;0,SUM(H42:J42)&gt;0),'T-Shirt Size'!$B17,""))))</f>
        <v/>
      </c>
      <c r="O42" s="188" t="str">
        <f ca="1">IF(AND($J$7&gt;0,SUM(H42:J42)&gt;0),'T-Shirt Size'!$K17,(IF(AND($I$7&gt;0,SUM(H42:J42)&gt;0),'T-Shirt Size'!$G17,IF(AND($H$7&gt;0,SUM(H42:J42)&gt;0),'T-Shirt Size'!$C17,""))))</f>
        <v/>
      </c>
      <c r="P42" s="188" t="str">
        <f ca="1">IF(AND($J$7&gt;0,SUM(H42:J42)&gt;0),'T-Shirt Size'!$L17,(IF(AND($I$7&gt;0,SUM(H42:J42)&gt;0),'T-Shirt Size'!$H17,IF(AND($H$7&gt;0,SUM(H42:J42)&gt;0),'T-Shirt Size'!$D17,""))))</f>
        <v/>
      </c>
      <c r="Q42" s="188" t="str">
        <f ca="1">IF(AND($J$7&gt;0,SUM(H42:J42)&gt;0),'T-Shirt Size'!$M17,(IF(AND($I$7&gt;0,SUM(H42:J42)&gt;0),'T-Shirt Size'!$I17,IF(AND($H$7&gt;0,SUM(H42:J42)&gt;0),'T-Shirt Size'!$E17,""))))</f>
        <v/>
      </c>
      <c r="R42" s="182"/>
      <c r="S42" s="182"/>
    </row>
    <row r="43" spans="1:19" ht="34">
      <c r="A43" s="178" t="s">
        <v>335</v>
      </c>
      <c r="B43" s="179" t="s">
        <v>288</v>
      </c>
      <c r="C43" s="178" t="s">
        <v>298</v>
      </c>
      <c r="D43" s="178" t="s">
        <v>298</v>
      </c>
      <c r="E43" s="180"/>
      <c r="F43" s="180"/>
      <c r="G43" s="182"/>
      <c r="H43" s="182" cm="1">
        <f t="array" aca="1" ref="H43" ca="1">IF(CellColorIndex(B43,FALSE)&gt;0,1,0)</f>
        <v>0</v>
      </c>
      <c r="I43" s="182" cm="1">
        <f t="array" aca="1" ref="I43" ca="1">IF(CellColorIndex(C43,FALSE)&gt;0,1,0)</f>
        <v>0</v>
      </c>
      <c r="J43" s="182" cm="1">
        <f t="array" aca="1" ref="J43" ca="1">IF(CellColorIndex(D43,FALSE)&gt;0,1,0)</f>
        <v>0</v>
      </c>
      <c r="K43" s="182"/>
      <c r="L43" s="182"/>
      <c r="M43" s="182"/>
      <c r="N43" s="182"/>
      <c r="O43" s="182"/>
      <c r="P43" s="182"/>
      <c r="Q43" s="182"/>
      <c r="R43" s="182"/>
      <c r="S43" s="182"/>
    </row>
    <row r="44" spans="1:19" ht="16">
      <c r="A44" s="195" t="s">
        <v>40</v>
      </c>
      <c r="B44" s="178"/>
      <c r="C44" s="178"/>
      <c r="D44" s="178"/>
      <c r="E44" s="180"/>
      <c r="F44" s="180"/>
      <c r="G44" s="182"/>
      <c r="H44" s="168">
        <f ca="1">SUM(H45)</f>
        <v>0</v>
      </c>
      <c r="I44" s="168">
        <f t="shared" ref="I44" ca="1" si="13">SUM(I45)</f>
        <v>0</v>
      </c>
      <c r="J44" s="168">
        <f t="shared" ref="J44" ca="1" si="14">SUM(J45)</f>
        <v>0</v>
      </c>
      <c r="K44" s="182"/>
      <c r="L44" s="182"/>
      <c r="M44" s="182"/>
      <c r="N44" s="188" t="str">
        <f ca="1">IF(AND($J$7&gt;0,SUM(H44:J44)&gt;0),'T-Shirt Size'!$J18,(IF(AND($I$7&gt;0,SUM(H44:J44)&gt;0),'T-Shirt Size'!$F18,IF(AND($H$7&gt;0,SUM(H44:J44)&gt;0),'T-Shirt Size'!$B18,""))))</f>
        <v/>
      </c>
      <c r="O44" s="188" t="str">
        <f ca="1">IF(AND($J$7&gt;0,SUM(H44:J44)&gt;0),'T-Shirt Size'!$K18,(IF(AND($I$7&gt;0,SUM(H44:J44)&gt;0),'T-Shirt Size'!$G18,IF(AND($H$7&gt;0,SUM(H44:J44)&gt;0),'T-Shirt Size'!$C18,""))))</f>
        <v/>
      </c>
      <c r="P44" s="188" t="str">
        <f ca="1">IF(AND($J$7&gt;0,SUM(H44:J44)&gt;0),'T-Shirt Size'!$L18,(IF(AND($I$7&gt;0,SUM(H44:J44)&gt;0),'T-Shirt Size'!$H18,IF(AND($H$7&gt;0,SUM(H44:J44)&gt;0),'T-Shirt Size'!$D18,""))))</f>
        <v/>
      </c>
      <c r="Q44" s="188" t="str">
        <f ca="1">IF(AND($J$7&gt;0,SUM(H44:J44)&gt;0),'T-Shirt Size'!$M18,(IF(AND($I$7&gt;0,SUM(H44:J44)&gt;0),'T-Shirt Size'!$I18,IF(AND($H$7&gt;0,SUM(H44:J44)&gt;0),'T-Shirt Size'!$E18,""))))</f>
        <v/>
      </c>
      <c r="R44" s="182"/>
      <c r="S44" s="182"/>
    </row>
    <row r="45" spans="1:19" ht="17">
      <c r="A45" s="178" t="s">
        <v>282</v>
      </c>
      <c r="B45" s="178" t="s">
        <v>283</v>
      </c>
      <c r="C45" s="178" t="s">
        <v>283</v>
      </c>
      <c r="D45" s="178" t="s">
        <v>283</v>
      </c>
      <c r="E45" s="180"/>
      <c r="F45" s="180"/>
      <c r="G45" s="182"/>
      <c r="H45" s="182" cm="1">
        <f t="array" aca="1" ref="H45" ca="1">IF(CellColorIndex(B45,FALSE)&gt;0,1,0)</f>
        <v>0</v>
      </c>
      <c r="I45" s="182" cm="1">
        <f t="array" aca="1" ref="I45" ca="1">IF(CellColorIndex(C45,FALSE)&gt;0,1,0)</f>
        <v>0</v>
      </c>
      <c r="J45" s="182" cm="1">
        <f t="array" aca="1" ref="J45" ca="1">IF(CellColorIndex(D45,FALSE)&gt;0,1,0)</f>
        <v>0</v>
      </c>
      <c r="K45" s="182"/>
      <c r="L45" s="182"/>
      <c r="M45" s="182"/>
      <c r="N45" s="182"/>
      <c r="O45" s="182"/>
      <c r="P45" s="182"/>
      <c r="Q45" s="182"/>
      <c r="R45" s="182"/>
      <c r="S45" s="182"/>
    </row>
    <row r="46" spans="1:19" ht="16">
      <c r="A46" s="195" t="s">
        <v>41</v>
      </c>
      <c r="B46" s="178"/>
      <c r="C46" s="178"/>
      <c r="D46" s="178"/>
      <c r="E46" s="180"/>
      <c r="F46" s="180"/>
      <c r="G46" s="182"/>
      <c r="H46" s="168">
        <f ca="1">SUM(H47)</f>
        <v>0</v>
      </c>
      <c r="I46" s="168">
        <f t="shared" ref="I46" ca="1" si="15">SUM(I47)</f>
        <v>0</v>
      </c>
      <c r="J46" s="168">
        <f t="shared" ref="J46" ca="1" si="16">SUM(J47)</f>
        <v>0</v>
      </c>
      <c r="K46" s="182"/>
      <c r="L46" s="182"/>
      <c r="M46" s="182"/>
      <c r="N46" s="188" t="str">
        <f ca="1">IF(AND($J$7&gt;0,SUM(H46:J46)&gt;0),'T-Shirt Size'!$J19,(IF(AND($I$7&gt;0,SUM(H46:J46)&gt;0),'T-Shirt Size'!$F19,IF(AND($H$7&gt;0,SUM(H46:J46)&gt;0),'T-Shirt Size'!$B19,""))))</f>
        <v/>
      </c>
      <c r="O46" s="188" t="str">
        <f ca="1">IF(AND($J$7&gt;0,SUM(H46:J46)&gt;0),'T-Shirt Size'!$K19,(IF(AND($I$7&gt;0,SUM(H46:J46)&gt;0),'T-Shirt Size'!$G19,IF(AND($H$7&gt;0,SUM(H46:J46)&gt;0),'T-Shirt Size'!$C19,""))))</f>
        <v/>
      </c>
      <c r="P46" s="188" t="str">
        <f ca="1">IF(AND($J$7&gt;0,SUM(H46:J46)&gt;0),'T-Shirt Size'!$L19,(IF(AND($I$7&gt;0,SUM(H46:J46)&gt;0),'T-Shirt Size'!$H19,IF(AND($H$7&gt;0,SUM(H46:J46)&gt;0),'T-Shirt Size'!$D19,""))))</f>
        <v/>
      </c>
      <c r="Q46" s="188" t="str">
        <f ca="1">IF(AND($J$7&gt;0,SUM(H46:J46)&gt;0),'T-Shirt Size'!$M19,(IF(AND($I$7&gt;0,SUM(H46:J46)&gt;0),'T-Shirt Size'!$I19,IF(AND($H$7&gt;0,SUM(H46:J46)&gt;0),'T-Shirt Size'!$E19,""))))</f>
        <v/>
      </c>
      <c r="R46" s="182"/>
      <c r="S46" s="182"/>
    </row>
    <row r="47" spans="1:19" ht="34">
      <c r="A47" s="178" t="s">
        <v>299</v>
      </c>
      <c r="B47" s="178" t="s">
        <v>280</v>
      </c>
      <c r="C47" s="178" t="s">
        <v>16</v>
      </c>
      <c r="D47" s="178" t="s">
        <v>286</v>
      </c>
      <c r="E47" s="180"/>
      <c r="F47" s="180"/>
      <c r="G47" s="182"/>
      <c r="H47" s="182" cm="1">
        <f t="array" aca="1" ref="H47" ca="1">IF(CellColorIndex(B47,FALSE)&gt;0,1,0)</f>
        <v>0</v>
      </c>
      <c r="I47" s="182" cm="1">
        <f t="array" aca="1" ref="I47" ca="1">IF(CellColorIndex(C47,FALSE)&gt;0,1,0)</f>
        <v>0</v>
      </c>
      <c r="J47" s="182" cm="1">
        <f t="array" aca="1" ref="J47" ca="1">IF(CellColorIndex(D47,FALSE)&gt;0,1,0)</f>
        <v>0</v>
      </c>
      <c r="K47" s="182"/>
      <c r="L47" s="182"/>
      <c r="M47" s="182"/>
      <c r="N47" s="182"/>
      <c r="O47" s="182"/>
      <c r="P47" s="182"/>
      <c r="Q47" s="182"/>
      <c r="R47" s="182"/>
      <c r="S47" s="182"/>
    </row>
    <row r="48" spans="1:19" ht="16">
      <c r="A48" s="195" t="s">
        <v>43</v>
      </c>
      <c r="B48" s="179"/>
      <c r="C48" s="178"/>
      <c r="D48" s="178"/>
      <c r="E48" s="180"/>
      <c r="F48" s="180"/>
      <c r="G48" s="182"/>
      <c r="H48" s="168">
        <f ca="1">SUM(H49:H50)</f>
        <v>0</v>
      </c>
      <c r="I48" s="168">
        <f t="shared" ref="I48" ca="1" si="17">SUM(I49:I50)</f>
        <v>0</v>
      </c>
      <c r="J48" s="168">
        <f ca="1">SUM(J49:J50)</f>
        <v>0</v>
      </c>
      <c r="K48" s="182"/>
      <c r="L48" s="182"/>
      <c r="M48" s="182"/>
      <c r="N48" s="188" t="str">
        <f ca="1">IF(AND($J$7&gt;0,SUM(H48:J48)&gt;0),'T-Shirt Size'!$J20,(IF(AND($I$7&gt;0,SUM(H48:J48)&gt;0),'T-Shirt Size'!$F20,IF(AND($H$7&gt;0,SUM(H48:J48)&gt;0),'T-Shirt Size'!$B20,""))))</f>
        <v/>
      </c>
      <c r="O48" s="188" t="str">
        <f ca="1">IF(AND($J$7&gt;0,SUM(H48:J48)&gt;0),'T-Shirt Size'!$K20,(IF(AND($I$7&gt;0,SUM(H48:J48)&gt;0),'T-Shirt Size'!$G20,IF(AND($H$7&gt;0,SUM(H48:J48)&gt;0),'T-Shirt Size'!$C20,""))))</f>
        <v/>
      </c>
      <c r="P48" s="188" t="str">
        <f ca="1">IF(AND($J$7&gt;0,SUM(H48:J48)&gt;0),'T-Shirt Size'!$L20,(IF(AND($I$7&gt;0,SUM(H48:J48)&gt;0),'T-Shirt Size'!$H20,IF(AND($H$7&gt;0,SUM(H48:J48)&gt;0),'T-Shirt Size'!$D20,""))))</f>
        <v/>
      </c>
      <c r="Q48" s="188" t="str">
        <f ca="1">IF(AND($J$7&gt;0,SUM(H48:J48)&gt;0),'T-Shirt Size'!$M20,(IF(AND($I$7&gt;0,SUM(H48:J48)&gt;0),'T-Shirt Size'!$I20,IF(AND($H$7&gt;0,SUM(H48:J48)&gt;0),'T-Shirt Size'!$E20,""))))</f>
        <v/>
      </c>
      <c r="R48" s="182"/>
      <c r="S48" s="182"/>
    </row>
    <row r="49" spans="1:19" ht="34">
      <c r="A49" s="178" t="s">
        <v>336</v>
      </c>
      <c r="B49" s="178" t="s">
        <v>49</v>
      </c>
      <c r="C49" s="178" t="s">
        <v>16</v>
      </c>
      <c r="D49" s="178" t="s">
        <v>286</v>
      </c>
      <c r="E49" s="180"/>
      <c r="F49" s="180"/>
      <c r="G49" s="182"/>
      <c r="H49" s="182" cm="1">
        <f t="array" aca="1" ref="H49" ca="1">IF(CellColorIndex(B49,FALSE)&gt;0,1,0)</f>
        <v>0</v>
      </c>
      <c r="I49" s="182" cm="1">
        <f t="array" aca="1" ref="I49" ca="1">IF(CellColorIndex(C49,FALSE)&gt;0,1,0)</f>
        <v>0</v>
      </c>
      <c r="J49" s="182" cm="1">
        <f t="array" aca="1" ref="J49" ca="1">IF(CellColorIndex(D49,FALSE)&gt;0,1,0)</f>
        <v>0</v>
      </c>
      <c r="K49" s="182"/>
      <c r="L49" s="182"/>
      <c r="M49" s="182"/>
      <c r="N49" s="182"/>
      <c r="O49" s="182"/>
      <c r="P49" s="182"/>
      <c r="Q49" s="182"/>
      <c r="R49" s="182"/>
      <c r="S49" s="182"/>
    </row>
    <row r="50" spans="1:19" ht="34">
      <c r="A50" s="178" t="s">
        <v>337</v>
      </c>
      <c r="B50" s="178" t="s">
        <v>49</v>
      </c>
      <c r="C50" s="178" t="s">
        <v>16</v>
      </c>
      <c r="D50" s="178" t="s">
        <v>286</v>
      </c>
      <c r="E50" s="180"/>
      <c r="F50" s="180"/>
      <c r="G50" s="182"/>
      <c r="H50" s="182" cm="1">
        <f t="array" aca="1" ref="H50" ca="1">IF(CellColorIndex(B50,FALSE)&gt;0,1,0)</f>
        <v>0</v>
      </c>
      <c r="I50" s="182" cm="1">
        <f t="array" aca="1" ref="I50" ca="1">IF(CellColorIndex(C50,FALSE)&gt;0,1,0)</f>
        <v>0</v>
      </c>
      <c r="J50" s="182" cm="1">
        <f t="array" aca="1" ref="J50" ca="1">IF(CellColorIndex(D50,FALSE)&gt;0,1,0)</f>
        <v>0</v>
      </c>
      <c r="K50" s="182"/>
      <c r="L50" s="182"/>
      <c r="M50" s="182"/>
      <c r="N50" s="182"/>
      <c r="O50" s="182"/>
      <c r="P50" s="182"/>
      <c r="Q50" s="182"/>
      <c r="R50" s="182"/>
      <c r="S50" s="182"/>
    </row>
    <row r="51" spans="1:19" ht="16">
      <c r="A51" s="195" t="s">
        <v>45</v>
      </c>
      <c r="B51" s="179"/>
      <c r="C51" s="178"/>
      <c r="D51" s="178"/>
      <c r="E51" s="180"/>
      <c r="F51" s="180"/>
      <c r="G51" s="182"/>
      <c r="H51" s="168">
        <f ca="1">SUM(H52:H53)</f>
        <v>0</v>
      </c>
      <c r="I51" s="168">
        <f t="shared" ref="I51:J51" ca="1" si="18">SUM(I52:I53)</f>
        <v>0</v>
      </c>
      <c r="J51" s="168">
        <f t="shared" ca="1" si="18"/>
        <v>0</v>
      </c>
      <c r="K51" s="182"/>
      <c r="L51" s="182"/>
      <c r="M51" s="182"/>
      <c r="N51" s="188" t="str">
        <f ca="1">IF(AND($J$7&gt;0,SUM(H51:J51)&gt;0),'T-Shirt Size'!$J21,(IF(AND($I$7&gt;0,SUM(H51:J51)&gt;0),'T-Shirt Size'!$F21,IF(AND($H$7&gt;0,SUM(H51:J51)&gt;0),'T-Shirt Size'!$B21,""))))</f>
        <v/>
      </c>
      <c r="O51" s="188" t="str">
        <f ca="1">IF(AND($J$7&gt;0,SUM(H51:J51)&gt;0),'T-Shirt Size'!$K21,(IF(AND($I$7&gt;0,SUM(H51:J51)&gt;0),'T-Shirt Size'!$G21,IF(AND($H$7&gt;0,SUM(H51:J51)&gt;0),'T-Shirt Size'!$C21,""))))</f>
        <v/>
      </c>
      <c r="P51" s="188" t="str">
        <f ca="1">IF(AND($J$7&gt;0,SUM(H51:J51)&gt;0),'T-Shirt Size'!$L21,(IF(AND($I$7&gt;0,SUM(H51:J51)&gt;0),'T-Shirt Size'!$H21,IF(AND($H$7&gt;0,SUM(H51:J51)&gt;0),'T-Shirt Size'!$D21,""))))</f>
        <v/>
      </c>
      <c r="Q51" s="188" t="str">
        <f ca="1">IF(AND($J$7&gt;0,SUM(H51:J51)&gt;0),'T-Shirt Size'!$M21,(IF(AND($I$7&gt;0,SUM(H51:J51)&gt;0),'T-Shirt Size'!$I21,IF(AND($H$7&gt;0,SUM(H51:J51)&gt;0),'T-Shirt Size'!$E21,""))))</f>
        <v/>
      </c>
      <c r="R51" s="182"/>
      <c r="S51" s="182"/>
    </row>
    <row r="52" spans="1:19" ht="34">
      <c r="A52" s="178" t="s">
        <v>336</v>
      </c>
      <c r="B52" s="178" t="s">
        <v>49</v>
      </c>
      <c r="C52" s="178" t="s">
        <v>16</v>
      </c>
      <c r="D52" s="178" t="s">
        <v>286</v>
      </c>
      <c r="E52" s="180"/>
      <c r="F52" s="180"/>
      <c r="G52" s="182"/>
      <c r="H52" s="182" cm="1">
        <f t="array" aca="1" ref="H52" ca="1">IF(CellColorIndex(B52,FALSE)&gt;0,1,0)</f>
        <v>0</v>
      </c>
      <c r="I52" s="182" cm="1">
        <f t="array" aca="1" ref="I52" ca="1">IF(CellColorIndex(C52,FALSE)&gt;0,1,0)</f>
        <v>0</v>
      </c>
      <c r="J52" s="182" cm="1">
        <f t="array" aca="1" ref="J52" ca="1">IF(CellColorIndex(D52,FALSE)&gt;0,1,0)</f>
        <v>0</v>
      </c>
      <c r="K52" s="182"/>
      <c r="L52" s="182"/>
      <c r="M52" s="182"/>
      <c r="N52" s="182"/>
      <c r="O52" s="182"/>
      <c r="P52" s="182"/>
      <c r="Q52" s="182"/>
      <c r="R52" s="182"/>
      <c r="S52" s="182"/>
    </row>
    <row r="53" spans="1:19" ht="34">
      <c r="A53" s="178" t="s">
        <v>338</v>
      </c>
      <c r="B53" s="178" t="s">
        <v>49</v>
      </c>
      <c r="C53" s="178" t="s">
        <v>16</v>
      </c>
      <c r="D53" s="178" t="s">
        <v>286</v>
      </c>
      <c r="E53" s="180"/>
      <c r="F53" s="180"/>
      <c r="G53" s="182"/>
      <c r="H53" s="182" cm="1">
        <f t="array" aca="1" ref="H53" ca="1">IF(CellColorIndex(B53,FALSE)&gt;0,1,0)</f>
        <v>0</v>
      </c>
      <c r="I53" s="182" cm="1">
        <f t="array" aca="1" ref="I53" ca="1">IF(CellColorIndex(C53,FALSE)&gt;0,1,0)</f>
        <v>0</v>
      </c>
      <c r="J53" s="182" cm="1">
        <f t="array" aca="1" ref="J53" ca="1">IF(CellColorIndex(D53,FALSE)&gt;0,1,0)</f>
        <v>0</v>
      </c>
      <c r="K53" s="182"/>
      <c r="L53" s="182"/>
      <c r="M53" s="182"/>
      <c r="N53" s="182"/>
      <c r="O53" s="182"/>
      <c r="P53" s="182"/>
      <c r="Q53" s="182"/>
      <c r="R53" s="182"/>
      <c r="S53" s="182"/>
    </row>
    <row r="54" spans="1:19" ht="16">
      <c r="A54" s="195" t="s">
        <v>46</v>
      </c>
      <c r="B54" s="179"/>
      <c r="C54" s="179"/>
      <c r="D54" s="179"/>
      <c r="E54" s="180"/>
      <c r="F54" s="180"/>
      <c r="G54" s="182"/>
      <c r="H54" s="168">
        <f ca="1">SUM(H55:H58)</f>
        <v>0</v>
      </c>
      <c r="I54" s="168">
        <f t="shared" ref="I54:J54" ca="1" si="19">SUM(I55:I58)</f>
        <v>0</v>
      </c>
      <c r="J54" s="168">
        <f t="shared" ca="1" si="19"/>
        <v>0</v>
      </c>
      <c r="K54" s="182"/>
      <c r="L54" s="182"/>
      <c r="M54" s="182"/>
      <c r="N54" s="188" t="str">
        <f ca="1">IF(AND($J$7&gt;0,SUM(H54:J54)&gt;0),'T-Shirt Size'!$J22,(IF(AND($I$7&gt;0,SUM(H54:J54)&gt;0),'T-Shirt Size'!$F22,IF(AND($H$7&gt;0,SUM(H54:J54)&gt;0),'T-Shirt Size'!$B22,""))))</f>
        <v/>
      </c>
      <c r="O54" s="188" t="str">
        <f ca="1">IF(AND($J$7&gt;0,SUM(H54:J54)&gt;0),'T-Shirt Size'!$K22,(IF(AND($I$7&gt;0,SUM(H54:J54)&gt;0),'T-Shirt Size'!$G22,IF(AND($H$7&gt;0,SUM(H54:J54)&gt;0),'T-Shirt Size'!$C22,""))))</f>
        <v/>
      </c>
      <c r="P54" s="188" t="str">
        <f ca="1">IF(AND($J$7&gt;0,SUM(H54:J54)&gt;0),'T-Shirt Size'!$L22,(IF(AND($I$7&gt;0,SUM(H54:J54)&gt;0),'T-Shirt Size'!$H22,IF(AND($H$7&gt;0,SUM(H54:J54)&gt;0),'T-Shirt Size'!$D22,""))))</f>
        <v/>
      </c>
      <c r="Q54" s="188" t="str">
        <f ca="1">IF(AND($J$7&gt;0,SUM(H54:J54)&gt;0),'T-Shirt Size'!$M22,(IF(AND($I$7&gt;0,SUM(H54:J54)&gt;0),'T-Shirt Size'!$I22,IF(AND($H$7&gt;0,SUM(H54:J54)&gt;0),'T-Shirt Size'!$E22,""))))</f>
        <v/>
      </c>
      <c r="R54" s="182"/>
      <c r="S54" s="182"/>
    </row>
    <row r="55" spans="1:19" ht="51">
      <c r="A55" s="178" t="s">
        <v>339</v>
      </c>
      <c r="B55" s="178" t="s">
        <v>16</v>
      </c>
      <c r="C55" s="178" t="s">
        <v>49</v>
      </c>
      <c r="D55" s="178" t="s">
        <v>49</v>
      </c>
      <c r="E55" s="180"/>
      <c r="F55" s="180"/>
      <c r="G55" s="182"/>
      <c r="H55" s="182" cm="1">
        <f t="array" aca="1" ref="H55" ca="1">IF(CellColorIndex(B55,FALSE)&gt;0,1,0)</f>
        <v>0</v>
      </c>
      <c r="I55" s="182" cm="1">
        <f t="array" aca="1" ref="I55" ca="1">IF(CellColorIndex(C55,FALSE)&gt;0,1,0)</f>
        <v>0</v>
      </c>
      <c r="J55" s="182" cm="1">
        <f t="array" aca="1" ref="J55" ca="1">IF(CellColorIndex(D55,FALSE)&gt;0,1,0)</f>
        <v>0</v>
      </c>
      <c r="K55" s="182"/>
      <c r="L55" s="182"/>
      <c r="M55" s="182"/>
      <c r="N55" s="182"/>
      <c r="O55" s="182"/>
      <c r="P55" s="182"/>
      <c r="Q55" s="182"/>
      <c r="R55" s="182"/>
      <c r="S55" s="182"/>
    </row>
    <row r="56" spans="1:19" ht="51">
      <c r="A56" s="178" t="s">
        <v>340</v>
      </c>
      <c r="B56" s="178" t="s">
        <v>16</v>
      </c>
      <c r="C56" s="178" t="s">
        <v>280</v>
      </c>
      <c r="D56" s="178" t="s">
        <v>49</v>
      </c>
      <c r="E56" s="180"/>
      <c r="F56" s="180"/>
      <c r="G56" s="182"/>
      <c r="H56" s="182" cm="1">
        <f t="array" aca="1" ref="H56" ca="1">IF(CellColorIndex(B56,FALSE)&gt;0,1,0)</f>
        <v>0</v>
      </c>
      <c r="I56" s="182" cm="1">
        <f t="array" aca="1" ref="I56" ca="1">IF(CellColorIndex(C56,FALSE)&gt;0,1,0)</f>
        <v>0</v>
      </c>
      <c r="J56" s="182" cm="1">
        <f t="array" aca="1" ref="J56" ca="1">IF(CellColorIndex(D56,FALSE)&gt;0,1,0)</f>
        <v>0</v>
      </c>
      <c r="K56" s="182"/>
      <c r="L56" s="182"/>
      <c r="M56" s="182"/>
      <c r="N56" s="182"/>
      <c r="O56" s="182"/>
      <c r="P56" s="182"/>
      <c r="Q56" s="182"/>
      <c r="R56" s="182"/>
      <c r="S56" s="182"/>
    </row>
    <row r="57" spans="1:19" ht="34">
      <c r="A57" s="178" t="s">
        <v>341</v>
      </c>
      <c r="B57" s="178" t="s">
        <v>49</v>
      </c>
      <c r="C57" s="178" t="s">
        <v>16</v>
      </c>
      <c r="D57" s="178" t="s">
        <v>16</v>
      </c>
      <c r="E57" s="180"/>
      <c r="F57" s="180"/>
      <c r="G57" s="182"/>
      <c r="H57" s="182" cm="1">
        <f t="array" aca="1" ref="H57" ca="1">IF(CellColorIndex(B57,FALSE)&gt;0,1,0)</f>
        <v>0</v>
      </c>
      <c r="I57" s="182" cm="1">
        <f t="array" aca="1" ref="I57" ca="1">IF(CellColorIndex(C57,FALSE)&gt;0,1,0)</f>
        <v>0</v>
      </c>
      <c r="J57" s="182" cm="1">
        <f t="array" aca="1" ref="J57" ca="1">IF(CellColorIndex(D57,FALSE)&gt;0,1,0)</f>
        <v>0</v>
      </c>
      <c r="K57" s="182"/>
      <c r="L57" s="182"/>
      <c r="M57" s="182"/>
      <c r="N57" s="182"/>
      <c r="O57" s="182"/>
      <c r="P57" s="182"/>
      <c r="Q57" s="182"/>
      <c r="R57" s="182"/>
      <c r="S57" s="182"/>
    </row>
    <row r="58" spans="1:19" ht="51">
      <c r="A58" s="178" t="s">
        <v>342</v>
      </c>
      <c r="B58" s="178" t="s">
        <v>49</v>
      </c>
      <c r="C58" s="178" t="s">
        <v>16</v>
      </c>
      <c r="D58" s="178" t="s">
        <v>16</v>
      </c>
      <c r="E58" s="180"/>
      <c r="F58" s="180"/>
      <c r="G58" s="182"/>
      <c r="H58" s="182" cm="1">
        <f t="array" aca="1" ref="H58" ca="1">IF(CellColorIndex(B58,FALSE)&gt;0,1,0)</f>
        <v>0</v>
      </c>
      <c r="I58" s="182" cm="1">
        <f t="array" aca="1" ref="I58" ca="1">IF(CellColorIndex(C58,FALSE)&gt;0,1,0)</f>
        <v>0</v>
      </c>
      <c r="J58" s="182" cm="1">
        <f t="array" aca="1" ref="J58" ca="1">IF(CellColorIndex(D58,FALSE)&gt;0,1,0)</f>
        <v>0</v>
      </c>
      <c r="K58" s="182"/>
      <c r="L58" s="182"/>
      <c r="M58" s="182"/>
      <c r="N58" s="182"/>
      <c r="O58" s="182"/>
      <c r="P58" s="182"/>
      <c r="Q58" s="182"/>
      <c r="R58" s="182"/>
      <c r="S58" s="182"/>
    </row>
    <row r="59" spans="1:19" ht="16">
      <c r="A59" s="195" t="s">
        <v>48</v>
      </c>
      <c r="B59" s="178"/>
      <c r="C59" s="178"/>
      <c r="D59" s="178"/>
      <c r="E59" s="180"/>
      <c r="F59" s="180"/>
      <c r="G59" s="182"/>
      <c r="H59" s="168">
        <f ca="1">SUM(H60)</f>
        <v>0</v>
      </c>
      <c r="I59" s="168">
        <f t="shared" ref="I59:J59" ca="1" si="20">SUM(I60)</f>
        <v>0</v>
      </c>
      <c r="J59" s="168">
        <f t="shared" ca="1" si="20"/>
        <v>0</v>
      </c>
      <c r="K59" s="182"/>
      <c r="L59" s="182"/>
      <c r="M59" s="182"/>
      <c r="N59" s="188" t="str">
        <f ca="1">IF(AND($J$7&gt;0,SUM(H59:J59)&gt;0),'T-Shirt Size'!$J23,(IF(AND($I$7&gt;0,SUM(H59:J59)&gt;0),'T-Shirt Size'!$F23,IF(AND($H$7&gt;0,SUM(H59:J59)&gt;0),'T-Shirt Size'!$B23,""))))</f>
        <v/>
      </c>
      <c r="O59" s="188" t="str">
        <f ca="1">IF(AND($J$7&gt;0,SUM(H59:J59)&gt;0),'T-Shirt Size'!$K23,(IF(AND($I$7&gt;0,SUM(H59:J59)&gt;0),'T-Shirt Size'!$G23,IF(AND($H$7&gt;0,SUM(H59:J59)&gt;0),'T-Shirt Size'!$C23,""))))</f>
        <v/>
      </c>
      <c r="P59" s="188" t="str">
        <f ca="1">IF(AND($J$7&gt;0,SUM(H59:J59)&gt;0),'T-Shirt Size'!$L23,(IF(AND($I$7&gt;0,SUM(H59:J59)&gt;0),'T-Shirt Size'!$H23,IF(AND($H$7&gt;0,SUM(H59:J59)&gt;0),'T-Shirt Size'!$D23,""))))</f>
        <v/>
      </c>
      <c r="Q59" s="188" t="str">
        <f ca="1">IF(AND($J$7&gt;0,SUM(H59:J59)&gt;0),'T-Shirt Size'!$M23,(IF(AND($I$7&gt;0,SUM(H59:J59)&gt;0),'T-Shirt Size'!$I23,IF(AND($H$7&gt;0,SUM(H59:J59)&gt;0),'T-Shirt Size'!$E23,""))))</f>
        <v/>
      </c>
      <c r="R59" s="182"/>
      <c r="S59" s="182"/>
    </row>
    <row r="60" spans="1:19" ht="17">
      <c r="A60" s="178" t="s">
        <v>282</v>
      </c>
      <c r="B60" s="178" t="s">
        <v>283</v>
      </c>
      <c r="C60" s="178" t="s">
        <v>283</v>
      </c>
      <c r="D60" s="178" t="s">
        <v>283</v>
      </c>
      <c r="E60" s="180"/>
      <c r="F60" s="180"/>
      <c r="G60" s="182"/>
      <c r="H60" s="182" cm="1">
        <f t="array" aca="1" ref="H60" ca="1">IF(CellColorIndex(B60,FALSE)&gt;0,1,0)</f>
        <v>0</v>
      </c>
      <c r="I60" s="182" cm="1">
        <f t="array" aca="1" ref="I60" ca="1">IF(CellColorIndex(C60,FALSE)&gt;0,1,0)</f>
        <v>0</v>
      </c>
      <c r="J60" s="182" cm="1">
        <f t="array" aca="1" ref="J60" ca="1">IF(CellColorIndex(D60,FALSE)&gt;0,1,0)</f>
        <v>0</v>
      </c>
      <c r="K60" s="182"/>
      <c r="L60" s="182"/>
      <c r="M60" s="182"/>
      <c r="N60" s="182"/>
      <c r="O60" s="182"/>
      <c r="P60" s="182"/>
      <c r="Q60" s="182"/>
      <c r="R60" s="182"/>
      <c r="S60" s="182"/>
    </row>
    <row r="61" spans="1:19" ht="16">
      <c r="A61" s="195" t="s">
        <v>51</v>
      </c>
      <c r="B61" s="178"/>
      <c r="C61" s="178"/>
      <c r="D61" s="178"/>
      <c r="E61" s="180"/>
      <c r="F61" s="180"/>
      <c r="G61" s="182"/>
      <c r="H61" s="168">
        <f ca="1">SUM(H62)</f>
        <v>0</v>
      </c>
      <c r="I61" s="168">
        <f t="shared" ref="I61" ca="1" si="21">SUM(I62)</f>
        <v>0</v>
      </c>
      <c r="J61" s="168">
        <f t="shared" ref="J61" ca="1" si="22">SUM(J62)</f>
        <v>0</v>
      </c>
      <c r="K61" s="182"/>
      <c r="L61" s="182"/>
      <c r="M61" s="182"/>
      <c r="N61" s="188" t="str">
        <f ca="1">IF(AND($J$7&gt;0,SUM(H61:J61)&gt;0),'T-Shirt Size'!$J24,(IF(AND($I$7&gt;0,SUM(H61:J61)&gt;0),'T-Shirt Size'!$F24,IF(AND($H$7&gt;0,SUM(H61:J61)&gt;0),'T-Shirt Size'!$B24,""))))</f>
        <v/>
      </c>
      <c r="O61" s="188" t="str">
        <f ca="1">IF(AND($J$7&gt;0,SUM(H61:J61)&gt;0),'T-Shirt Size'!$K24,(IF(AND($I$7&gt;0,SUM(H61:J61)&gt;0),'T-Shirt Size'!$G24,IF(AND($H$7&gt;0,SUM(H61:J61)&gt;0),'T-Shirt Size'!$C24,""))))</f>
        <v/>
      </c>
      <c r="P61" s="188" t="str">
        <f ca="1">IF(AND($J$7&gt;0,SUM(H61:J61)&gt;0),'T-Shirt Size'!$L24,(IF(AND($I$7&gt;0,SUM(H61:J61)&gt;0),'T-Shirt Size'!$H24,IF(AND($H$7&gt;0,SUM(H61:J61)&gt;0),'T-Shirt Size'!$D24,""))))</f>
        <v/>
      </c>
      <c r="Q61" s="188" t="str">
        <f ca="1">IF(AND($J$7&gt;0,SUM(H61:J61)&gt;0),'T-Shirt Size'!$M24,(IF(AND($I$7&gt;0,SUM(H61:J61)&gt;0),'T-Shirt Size'!$I24,IF(AND($H$7&gt;0,SUM(H61:J61)&gt;0),'T-Shirt Size'!$E24,""))))</f>
        <v/>
      </c>
      <c r="R61" s="182"/>
      <c r="S61" s="182"/>
    </row>
    <row r="62" spans="1:19" ht="17">
      <c r="A62" s="178" t="s">
        <v>282</v>
      </c>
      <c r="B62" s="178" t="s">
        <v>283</v>
      </c>
      <c r="C62" s="178" t="s">
        <v>283</v>
      </c>
      <c r="D62" s="178" t="s">
        <v>283</v>
      </c>
      <c r="E62" s="180"/>
      <c r="F62" s="180"/>
      <c r="G62" s="182"/>
      <c r="H62" s="182" cm="1">
        <f t="array" aca="1" ref="H62" ca="1">IF(CellColorIndex(B62,FALSE)&gt;0,1,0)</f>
        <v>0</v>
      </c>
      <c r="I62" s="182" cm="1">
        <f t="array" aca="1" ref="I62" ca="1">IF(CellColorIndex(C62,FALSE)&gt;0,1,0)</f>
        <v>0</v>
      </c>
      <c r="J62" s="182" cm="1">
        <f t="array" aca="1" ref="J62" ca="1">IF(CellColorIndex(D62,FALSE)&gt;0,1,0)</f>
        <v>0</v>
      </c>
      <c r="K62" s="182"/>
      <c r="L62" s="182"/>
      <c r="M62" s="182"/>
      <c r="N62" s="182"/>
      <c r="O62" s="182"/>
      <c r="P62" s="182"/>
      <c r="Q62" s="182"/>
      <c r="R62" s="182"/>
      <c r="S62" s="182"/>
    </row>
    <row r="63" spans="1:19" ht="16">
      <c r="A63" s="195" t="s">
        <v>53</v>
      </c>
      <c r="B63" s="178"/>
      <c r="C63" s="178"/>
      <c r="D63" s="178"/>
      <c r="E63" s="180"/>
      <c r="F63" s="180"/>
      <c r="G63" s="182"/>
      <c r="H63" s="168">
        <f ca="1">SUM(H64)</f>
        <v>0</v>
      </c>
      <c r="I63" s="168">
        <f t="shared" ref="I63" ca="1" si="23">SUM(I64)</f>
        <v>0</v>
      </c>
      <c r="J63" s="168">
        <f t="shared" ref="J63" ca="1" si="24">SUM(J64)</f>
        <v>0</v>
      </c>
      <c r="K63" s="182"/>
      <c r="L63" s="182"/>
      <c r="M63" s="182"/>
      <c r="N63" s="188" t="str">
        <f ca="1">IF(AND($J$7&gt;0,SUM(H63:J63)&gt;0),'T-Shirt Size'!$J25,(IF(AND($I$7&gt;0,SUM(H63:J63)&gt;0),'T-Shirt Size'!$F25,IF(AND($H$7&gt;0,SUM(H63:J63)&gt;0),'T-Shirt Size'!$B25,""))))</f>
        <v/>
      </c>
      <c r="O63" s="188" t="str">
        <f ca="1">IF(AND($J$7&gt;0,SUM(H63:J63)&gt;0),'T-Shirt Size'!$K25,(IF(AND($I$7&gt;0,SUM(H63:J63)&gt;0),'T-Shirt Size'!$G25,IF(AND($H$7&gt;0,SUM(H63:J63)&gt;0),'T-Shirt Size'!$C25,""))))</f>
        <v/>
      </c>
      <c r="P63" s="188" t="str">
        <f ca="1">IF(AND($J$7&gt;0,SUM(H63:J63)&gt;0),'T-Shirt Size'!$L25,(IF(AND($I$7&gt;0,SUM(H63:J63)&gt;0),'T-Shirt Size'!$H25,IF(AND($H$7&gt;0,SUM(H63:J63)&gt;0),'T-Shirt Size'!$D25,""))))</f>
        <v/>
      </c>
      <c r="Q63" s="188" t="str">
        <f ca="1">IF(AND($J$7&gt;0,SUM(H63:J63)&gt;0),'T-Shirt Size'!$M25,(IF(AND($I$7&gt;0,SUM(H63:J63)&gt;0),'T-Shirt Size'!$I25,IF(AND($H$7&gt;0,SUM(H63:J63)&gt;0),'T-Shirt Size'!$E25,""))))</f>
        <v/>
      </c>
      <c r="R63" s="182"/>
      <c r="S63" s="182"/>
    </row>
    <row r="64" spans="1:19" ht="17">
      <c r="A64" s="178" t="s">
        <v>282</v>
      </c>
      <c r="B64" s="178" t="s">
        <v>283</v>
      </c>
      <c r="C64" s="178" t="s">
        <v>283</v>
      </c>
      <c r="D64" s="178" t="s">
        <v>283</v>
      </c>
      <c r="E64" s="180"/>
      <c r="F64" s="180"/>
      <c r="G64" s="182"/>
      <c r="H64" s="182" cm="1">
        <f t="array" aca="1" ref="H64" ca="1">IF(CellColorIndex(B64,FALSE)&gt;0,1,0)</f>
        <v>0</v>
      </c>
      <c r="I64" s="182" cm="1">
        <f t="array" aca="1" ref="I64" ca="1">IF(CellColorIndex(C64,FALSE)&gt;0,1,0)</f>
        <v>0</v>
      </c>
      <c r="J64" s="182" cm="1">
        <f t="array" aca="1" ref="J64" ca="1">IF(CellColorIndex(D64,FALSE)&gt;0,1,0)</f>
        <v>0</v>
      </c>
      <c r="K64" s="182"/>
      <c r="L64" s="182"/>
      <c r="M64" s="182"/>
      <c r="N64" s="182"/>
      <c r="O64" s="182"/>
      <c r="P64" s="182"/>
      <c r="Q64" s="182"/>
      <c r="R64" s="182"/>
      <c r="S64" s="182"/>
    </row>
    <row r="65" spans="1:19" ht="16">
      <c r="A65" s="195" t="s">
        <v>54</v>
      </c>
      <c r="B65" s="178"/>
      <c r="C65" s="178"/>
      <c r="D65" s="178"/>
      <c r="E65" s="180"/>
      <c r="F65" s="180"/>
      <c r="G65" s="182"/>
      <c r="H65" s="168">
        <f ca="1">SUM(H66)</f>
        <v>0</v>
      </c>
      <c r="I65" s="168">
        <f t="shared" ref="I65" ca="1" si="25">SUM(I66)</f>
        <v>0</v>
      </c>
      <c r="J65" s="168">
        <f t="shared" ref="J65" ca="1" si="26">SUM(J66)</f>
        <v>0</v>
      </c>
      <c r="K65" s="182"/>
      <c r="L65" s="182"/>
      <c r="M65" s="182"/>
      <c r="N65" s="188" t="str">
        <f ca="1">IF(AND($J$7&gt;0,SUM(H65:J65)&gt;0),'T-Shirt Size'!$J26,(IF(AND($I$7&gt;0,SUM(H65:J65)&gt;0),'T-Shirt Size'!$F26,IF(AND($H$7&gt;0,SUM(H65:J65)&gt;0),'T-Shirt Size'!$B26,""))))</f>
        <v/>
      </c>
      <c r="O65" s="188" t="str">
        <f ca="1">IF(AND($J$7&gt;0,SUM(H65:J65)&gt;0),'T-Shirt Size'!$K26,(IF(AND($I$7&gt;0,SUM(H65:J65)&gt;0),'T-Shirt Size'!$G26,IF(AND($H$7&gt;0,SUM(H65:J65)&gt;0),'T-Shirt Size'!$C26,""))))</f>
        <v/>
      </c>
      <c r="P65" s="188" t="str">
        <f ca="1">IF(AND($J$7&gt;0,SUM(H65:J65)&gt;0),'T-Shirt Size'!$L26,(IF(AND($I$7&gt;0,SUM(H65:J65)&gt;0),'T-Shirt Size'!$H26,IF(AND($H$7&gt;0,SUM(H65:J65)&gt;0),'T-Shirt Size'!$D26,""))))</f>
        <v/>
      </c>
      <c r="Q65" s="188" t="str">
        <f ca="1">IF(AND($J$7&gt;0,SUM(H65:J65)&gt;0),'T-Shirt Size'!$M26,(IF(AND($I$7&gt;0,SUM(H65:J65)&gt;0),'T-Shirt Size'!$I26,IF(AND($H$7&gt;0,SUM(H65:J65)&gt;0),'T-Shirt Size'!$E26,""))))</f>
        <v/>
      </c>
      <c r="R65" s="182"/>
      <c r="S65" s="182"/>
    </row>
    <row r="66" spans="1:19" ht="17">
      <c r="A66" s="178" t="s">
        <v>282</v>
      </c>
      <c r="B66" s="178" t="s">
        <v>283</v>
      </c>
      <c r="C66" s="178" t="s">
        <v>283</v>
      </c>
      <c r="D66" s="178" t="s">
        <v>283</v>
      </c>
      <c r="E66" s="180"/>
      <c r="F66" s="180"/>
      <c r="G66" s="182"/>
      <c r="H66" s="182" cm="1">
        <f t="array" aca="1" ref="H66" ca="1">IF(CellColorIndex(B66,FALSE)&gt;0,1,0)</f>
        <v>0</v>
      </c>
      <c r="I66" s="182" cm="1">
        <f t="array" aca="1" ref="I66" ca="1">IF(CellColorIndex(C66,FALSE)&gt;0,1,0)</f>
        <v>0</v>
      </c>
      <c r="J66" s="182" cm="1">
        <f t="array" aca="1" ref="J66" ca="1">IF(CellColorIndex(D66,FALSE)&gt;0,1,0)</f>
        <v>0</v>
      </c>
      <c r="K66" s="182"/>
      <c r="L66" s="182"/>
      <c r="M66" s="182"/>
      <c r="N66" s="182"/>
      <c r="O66" s="182"/>
      <c r="P66" s="182"/>
      <c r="Q66" s="182"/>
      <c r="R66" s="182"/>
      <c r="S66" s="182"/>
    </row>
    <row r="67" spans="1:19" ht="16">
      <c r="A67" s="195" t="s">
        <v>55</v>
      </c>
      <c r="B67" s="178"/>
      <c r="C67" s="178"/>
      <c r="D67" s="178"/>
      <c r="E67" s="180"/>
      <c r="F67" s="180"/>
      <c r="G67" s="182"/>
      <c r="H67" s="168">
        <f ca="1">SUM(H68)</f>
        <v>0</v>
      </c>
      <c r="I67" s="168">
        <f t="shared" ref="I67" ca="1" si="27">SUM(I68)</f>
        <v>0</v>
      </c>
      <c r="J67" s="168">
        <f t="shared" ref="J67" ca="1" si="28">SUM(J68)</f>
        <v>0</v>
      </c>
      <c r="K67" s="182"/>
      <c r="L67" s="182"/>
      <c r="M67" s="182"/>
      <c r="N67" s="188" t="str">
        <f ca="1">IF(AND($J$7&gt;0,SUM(H67:J67)&gt;0),'T-Shirt Size'!$J27,(IF(AND($I$7&gt;0,SUM(H67:J67)&gt;0),'T-Shirt Size'!$F27,IF(AND($H$7&gt;0,SUM(H67:J67)&gt;0),'T-Shirt Size'!$B27,""))))</f>
        <v/>
      </c>
      <c r="O67" s="188" t="str">
        <f ca="1">IF(AND($J$7&gt;0,SUM(H67:J67)&gt;0),'T-Shirt Size'!$K27,(IF(AND($I$7&gt;0,SUM(H67:J67)&gt;0),'T-Shirt Size'!$G27,IF(AND($H$7&gt;0,SUM(H67:J67)&gt;0),'T-Shirt Size'!$C27,""))))</f>
        <v/>
      </c>
      <c r="P67" s="188" t="str">
        <f ca="1">IF(AND($J$7&gt;0,SUM(H67:J67)&gt;0),'T-Shirt Size'!$L27,(IF(AND($I$7&gt;0,SUM(H67:J67)&gt;0),'T-Shirt Size'!$H27,IF(AND($H$7&gt;0,SUM(H67:J67)&gt;0),'T-Shirt Size'!$D27,""))))</f>
        <v/>
      </c>
      <c r="Q67" s="188" t="str">
        <f ca="1">IF(AND($J$7&gt;0,SUM(H67:J67)&gt;0),'T-Shirt Size'!$M27,(IF(AND($I$7&gt;0,SUM(H67:J67)&gt;0),'T-Shirt Size'!$I27,IF(AND($H$7&gt;0,SUM(H67:J67)&gt;0),'T-Shirt Size'!$E27,""))))</f>
        <v/>
      </c>
      <c r="R67" s="182"/>
      <c r="S67" s="182"/>
    </row>
    <row r="68" spans="1:19" ht="85">
      <c r="A68" s="178" t="s">
        <v>306</v>
      </c>
      <c r="B68" s="178" t="s">
        <v>307</v>
      </c>
      <c r="C68" s="178" t="s">
        <v>286</v>
      </c>
      <c r="D68" s="178" t="s">
        <v>286</v>
      </c>
      <c r="E68" s="180"/>
      <c r="F68" s="180"/>
      <c r="G68" s="182"/>
      <c r="H68" s="182" cm="1">
        <f t="array" aca="1" ref="H68" ca="1">IF(CellColorIndex(B68,FALSE)&gt;0,1,0)</f>
        <v>0</v>
      </c>
      <c r="I68" s="182" cm="1">
        <f t="array" aca="1" ref="I68" ca="1">IF(CellColorIndex(C68,FALSE)&gt;0,1,0)</f>
        <v>0</v>
      </c>
      <c r="J68" s="182" cm="1">
        <f t="array" aca="1" ref="J68" ca="1">IF(CellColorIndex(D68,FALSE)&gt;0,1,0)</f>
        <v>0</v>
      </c>
      <c r="K68" s="182"/>
      <c r="L68" s="182"/>
      <c r="M68" s="182"/>
      <c r="N68" s="182"/>
      <c r="O68" s="182"/>
      <c r="P68" s="182"/>
      <c r="Q68" s="182"/>
      <c r="R68" s="182"/>
      <c r="S68" s="182"/>
    </row>
    <row r="69" spans="1:19" ht="16">
      <c r="A69" s="195" t="s">
        <v>57</v>
      </c>
      <c r="B69" s="178"/>
      <c r="C69" s="178"/>
      <c r="D69" s="178"/>
      <c r="E69" s="180"/>
      <c r="F69" s="180"/>
      <c r="G69" s="182"/>
      <c r="H69" s="168">
        <f ca="1">SUM(H70)</f>
        <v>0</v>
      </c>
      <c r="I69" s="168">
        <f t="shared" ref="I69" ca="1" si="29">SUM(I70)</f>
        <v>0</v>
      </c>
      <c r="J69" s="168">
        <f t="shared" ref="J69" ca="1" si="30">SUM(J70)</f>
        <v>0</v>
      </c>
      <c r="K69" s="182"/>
      <c r="L69" s="182"/>
      <c r="M69" s="182"/>
      <c r="N69" s="188" t="str">
        <f ca="1">IF(AND($J$7&gt;0,SUM(H69:J69)&gt;0),'T-Shirt Size'!$J28,(IF(AND($I$7&gt;0,SUM(H69:J69)&gt;0),'T-Shirt Size'!$F28,IF(AND($H$7&gt;0,SUM(H69:J69)&gt;0),'T-Shirt Size'!$B28,""))))</f>
        <v/>
      </c>
      <c r="O69" s="188" t="str">
        <f ca="1">IF(AND($J$7&gt;0,SUM(H69:J69)&gt;0),'T-Shirt Size'!$K28,(IF(AND($I$7&gt;0,SUM(H69:J69)&gt;0),'T-Shirt Size'!$G28,IF(AND($H$7&gt;0,SUM(H69:J69)&gt;0),'T-Shirt Size'!$C28,""))))</f>
        <v/>
      </c>
      <c r="P69" s="188" t="str">
        <f ca="1">IF(AND($J$7&gt;0,SUM(H69:J69)&gt;0),'T-Shirt Size'!$L28,(IF(AND($I$7&gt;0,SUM(H69:J69)&gt;0),'T-Shirt Size'!$H28,IF(AND($H$7&gt;0,SUM(H69:J69)&gt;0),'T-Shirt Size'!$D28,""))))</f>
        <v/>
      </c>
      <c r="Q69" s="188" t="str">
        <f ca="1">IF(AND($J$7&gt;0,SUM(H69:J69)&gt;0),'T-Shirt Size'!$M28,(IF(AND($I$7&gt;0,SUM(H69:J69)&gt;0),'T-Shirt Size'!$I28,IF(AND($H$7&gt;0,SUM(H69:J69)&gt;0),'T-Shirt Size'!$E28,""))))</f>
        <v/>
      </c>
      <c r="R69" s="182"/>
      <c r="S69" s="182"/>
    </row>
    <row r="70" spans="1:19" ht="17">
      <c r="A70" s="178" t="s">
        <v>282</v>
      </c>
      <c r="B70" s="178" t="s">
        <v>283</v>
      </c>
      <c r="C70" s="178" t="s">
        <v>283</v>
      </c>
      <c r="D70" s="178" t="s">
        <v>283</v>
      </c>
      <c r="E70" s="180"/>
      <c r="F70" s="180"/>
      <c r="G70" s="182"/>
      <c r="H70" s="182" cm="1">
        <f t="array" aca="1" ref="H70" ca="1">IF(CellColorIndex(B70,FALSE)&gt;0,1,0)</f>
        <v>0</v>
      </c>
      <c r="I70" s="182" cm="1">
        <f t="array" aca="1" ref="I70" ca="1">IF(CellColorIndex(C70,FALSE)&gt;0,1,0)</f>
        <v>0</v>
      </c>
      <c r="J70" s="182" cm="1">
        <f t="array" aca="1" ref="J70" ca="1">IF(CellColorIndex(D70,FALSE)&gt;0,1,0)</f>
        <v>0</v>
      </c>
      <c r="K70" s="182"/>
      <c r="L70" s="182"/>
      <c r="M70" s="182"/>
      <c r="N70" s="182"/>
      <c r="O70" s="182"/>
      <c r="P70" s="182"/>
      <c r="Q70" s="182"/>
      <c r="R70" s="182"/>
      <c r="S70" s="182"/>
    </row>
    <row r="71" spans="1:19" ht="20">
      <c r="A71" s="191" t="s">
        <v>59</v>
      </c>
      <c r="B71" s="192"/>
      <c r="C71" s="192"/>
      <c r="D71" s="193"/>
      <c r="E71" s="194"/>
      <c r="F71" s="194"/>
      <c r="G71" s="182"/>
      <c r="H71" s="182"/>
      <c r="I71" s="182"/>
      <c r="J71" s="182"/>
      <c r="K71" s="182"/>
      <c r="L71" s="182"/>
      <c r="M71" s="182"/>
      <c r="N71" s="182"/>
      <c r="O71" s="182"/>
      <c r="P71" s="182"/>
      <c r="Q71" s="182"/>
      <c r="R71" s="182"/>
      <c r="S71" s="182"/>
    </row>
    <row r="72" spans="1:19" ht="16">
      <c r="A72" s="195" t="s">
        <v>60</v>
      </c>
      <c r="B72" s="178"/>
      <c r="C72" s="178"/>
      <c r="D72" s="178"/>
      <c r="E72" s="180"/>
      <c r="F72" s="180"/>
      <c r="G72" s="182"/>
      <c r="H72" s="168">
        <f ca="1">SUM(H73:H74)</f>
        <v>0</v>
      </c>
      <c r="I72" s="168">
        <f t="shared" ref="I72:J72" ca="1" si="31">SUM(I73:I74)</f>
        <v>0</v>
      </c>
      <c r="J72" s="168">
        <f t="shared" ca="1" si="31"/>
        <v>0</v>
      </c>
      <c r="K72" s="182"/>
      <c r="L72" s="182"/>
      <c r="M72" s="182"/>
      <c r="N72" s="188" t="str">
        <f ca="1">IF(AND($J$7&gt;0,SUM(H72:J72)&gt;0),'T-Shirt Size'!$J31,(IF(AND($I$7&gt;0,SUM(H72:J72)&gt;0),'T-Shirt Size'!$F31,IF(AND($H$7&gt;0,SUM(H72:J72)&gt;0),'T-Shirt Size'!$B31,""))))</f>
        <v/>
      </c>
      <c r="O72" s="188" t="str">
        <f ca="1">IF(AND($J$7&gt;0,SUM(H72:J72)&gt;0),'T-Shirt Size'!$K31,(IF(AND($I$7&gt;0,SUM(H72:J72)&gt;0),'T-Shirt Size'!$G31,IF(AND($H$7&gt;0,SUM(H72:J72)&gt;0),'T-Shirt Size'!$C31,""))))</f>
        <v/>
      </c>
      <c r="P72" s="188" t="str">
        <f ca="1">IF(AND($J$7&gt;0,SUM(H72:J72)&gt;0),'T-Shirt Size'!$L31,(IF(AND($I$7&gt;0,SUM(H72:J72)&gt;0),'T-Shirt Size'!$H31,IF(AND($H$7&gt;0,SUM(H72:J72)&gt;0),'T-Shirt Size'!$D31,""))))</f>
        <v/>
      </c>
      <c r="Q72" s="188" t="str">
        <f ca="1">IF(AND($J$7&gt;0,SUM(H72:J72)&gt;0),'T-Shirt Size'!$M31,(IF(AND($I$7&gt;0,SUM(H72:J72)&gt;0),'T-Shirt Size'!$I31,IF(AND($H$7&gt;0,SUM(H72:J72)&gt;0),'T-Shirt Size'!$E31,""))))</f>
        <v/>
      </c>
      <c r="R72" s="182"/>
      <c r="S72" s="182"/>
    </row>
    <row r="73" spans="1:19" ht="34">
      <c r="A73" s="178" t="s">
        <v>343</v>
      </c>
      <c r="B73" s="178">
        <v>1</v>
      </c>
      <c r="C73" s="178" t="s">
        <v>344</v>
      </c>
      <c r="D73" s="178" t="s">
        <v>272</v>
      </c>
      <c r="E73" s="180"/>
      <c r="F73" s="180"/>
      <c r="G73" s="182"/>
      <c r="H73" s="182" cm="1">
        <f t="array" aca="1" ref="H73" ca="1">IF(CellColorIndex(B73,FALSE)&gt;0,1,0)</f>
        <v>0</v>
      </c>
      <c r="I73" s="182" cm="1">
        <f t="array" aca="1" ref="I73" ca="1">IF(CellColorIndex(C73,FALSE)&gt;0,1,0)</f>
        <v>0</v>
      </c>
      <c r="J73" s="182" cm="1">
        <f t="array" aca="1" ref="J73" ca="1">IF(CellColorIndex(D73,FALSE)&gt;0,1,0)</f>
        <v>0</v>
      </c>
      <c r="K73" s="182"/>
      <c r="L73" s="182"/>
      <c r="M73" s="182"/>
      <c r="N73" s="182"/>
      <c r="O73" s="182"/>
      <c r="P73" s="182"/>
      <c r="Q73" s="182"/>
      <c r="R73" s="182"/>
      <c r="S73" s="182"/>
    </row>
    <row r="74" spans="1:19" ht="34">
      <c r="A74" s="178" t="s">
        <v>345</v>
      </c>
      <c r="B74" s="178" t="s">
        <v>280</v>
      </c>
      <c r="C74" s="178" t="s">
        <v>16</v>
      </c>
      <c r="D74" s="178" t="s">
        <v>16</v>
      </c>
      <c r="E74" s="180"/>
      <c r="F74" s="180"/>
      <c r="G74" s="182"/>
      <c r="H74" s="182" cm="1">
        <f t="array" aca="1" ref="H74" ca="1">IF(CellColorIndex(B74,FALSE)&gt;0,1,0)</f>
        <v>0</v>
      </c>
      <c r="I74" s="182" cm="1">
        <f t="array" aca="1" ref="I74" ca="1">IF(CellColorIndex(C74,FALSE)&gt;0,1,0)</f>
        <v>0</v>
      </c>
      <c r="J74" s="182" cm="1">
        <f t="array" aca="1" ref="J74" ca="1">IF(CellColorIndex(D74,FALSE)&gt;0,1,0)</f>
        <v>0</v>
      </c>
      <c r="K74" s="182"/>
      <c r="L74" s="182"/>
      <c r="M74" s="182"/>
      <c r="N74" s="182"/>
      <c r="O74" s="182"/>
      <c r="P74" s="182"/>
      <c r="Q74" s="182"/>
      <c r="R74" s="182"/>
      <c r="S74" s="182"/>
    </row>
    <row r="75" spans="1:19" ht="16">
      <c r="A75" s="195" t="s">
        <v>62</v>
      </c>
      <c r="B75" s="178"/>
      <c r="C75" s="178"/>
      <c r="D75" s="178"/>
      <c r="E75" s="180"/>
      <c r="F75" s="180"/>
      <c r="G75" s="182"/>
      <c r="H75" s="168">
        <f ca="1">SUM(H76:H77)</f>
        <v>0</v>
      </c>
      <c r="I75" s="168">
        <f t="shared" ref="I75:J75" ca="1" si="32">SUM(I76:I77)</f>
        <v>0</v>
      </c>
      <c r="J75" s="168">
        <f t="shared" ca="1" si="32"/>
        <v>0</v>
      </c>
      <c r="K75" s="182"/>
      <c r="L75" s="182"/>
      <c r="M75" s="182"/>
      <c r="N75" s="188" t="str">
        <f ca="1">IF(AND($J$7&gt;0,SUM(H75:J75)&gt;0),'T-Shirt Size'!$J32,(IF(AND($I$7&gt;0,SUM(H75:J75)&gt;0),'T-Shirt Size'!$F32,IF(AND($H$7&gt;0,SUM(H75:J75)&gt;0),'T-Shirt Size'!$B32,""))))</f>
        <v/>
      </c>
      <c r="O75" s="188" t="str">
        <f ca="1">IF(AND($J$7&gt;0,SUM(H75:J75)&gt;0),'T-Shirt Size'!$K32,(IF(AND($I$7&gt;0,SUM(H75:J75)&gt;0),'T-Shirt Size'!$G32,IF(AND($H$7&gt;0,SUM(H75:J75)&gt;0),'T-Shirt Size'!$C32,""))))</f>
        <v/>
      </c>
      <c r="P75" s="188" t="str">
        <f ca="1">IF(AND($J$7&gt;0,SUM(H75:J75)&gt;0),'T-Shirt Size'!$L32,(IF(AND($I$7&gt;0,SUM(H75:J75)&gt;0),'T-Shirt Size'!$H32,IF(AND($H$7&gt;0,SUM(H75:J75)&gt;0),'T-Shirt Size'!$D32,""))))</f>
        <v/>
      </c>
      <c r="Q75" s="188" t="str">
        <f ca="1">IF(AND($J$7&gt;0,SUM(H75:J75)&gt;0),'T-Shirt Size'!$M32,(IF(AND($I$7&gt;0,SUM(H75:J75)&gt;0),'T-Shirt Size'!$I32,IF(AND($H$7&gt;0,SUM(H75:J75)&gt;0),'T-Shirt Size'!$E32,""))))</f>
        <v/>
      </c>
      <c r="R75" s="182"/>
      <c r="S75" s="182"/>
    </row>
    <row r="76" spans="1:19" ht="51">
      <c r="A76" s="178" t="s">
        <v>311</v>
      </c>
      <c r="B76" s="178" t="s">
        <v>49</v>
      </c>
      <c r="C76" s="178" t="s">
        <v>16</v>
      </c>
      <c r="D76" s="178" t="s">
        <v>16</v>
      </c>
      <c r="E76" s="180"/>
      <c r="F76" s="180"/>
      <c r="G76" s="182"/>
      <c r="H76" s="182" cm="1">
        <f t="array" aca="1" ref="H76" ca="1">IF(CellColorIndex(B76,FALSE)&gt;0,1,0)</f>
        <v>0</v>
      </c>
      <c r="I76" s="182" cm="1">
        <f t="array" aca="1" ref="I76" ca="1">IF(CellColorIndex(C76,FALSE)&gt;0,1,0)</f>
        <v>0</v>
      </c>
      <c r="J76" s="182" cm="1">
        <f t="array" aca="1" ref="J76" ca="1">IF(CellColorIndex(D76,FALSE)&gt;0,1,0)</f>
        <v>0</v>
      </c>
      <c r="K76" s="182"/>
      <c r="L76" s="182"/>
      <c r="M76" s="182"/>
      <c r="N76" s="182"/>
      <c r="O76" s="182"/>
      <c r="P76" s="182"/>
      <c r="Q76" s="182"/>
      <c r="R76" s="182"/>
      <c r="S76" s="182"/>
    </row>
    <row r="77" spans="1:19" ht="34">
      <c r="A77" s="178" t="s">
        <v>312</v>
      </c>
      <c r="B77" s="178" t="s">
        <v>49</v>
      </c>
      <c r="C77" s="178" t="s">
        <v>16</v>
      </c>
      <c r="D77" s="178" t="s">
        <v>16</v>
      </c>
      <c r="E77" s="180"/>
      <c r="F77" s="180"/>
      <c r="G77" s="182"/>
      <c r="H77" s="182" cm="1">
        <f t="array" aca="1" ref="H77" ca="1">IF(CellColorIndex(B77,FALSE)&gt;0,1,0)</f>
        <v>0</v>
      </c>
      <c r="I77" s="182" cm="1">
        <f t="array" aca="1" ref="I77" ca="1">IF(CellColorIndex(C77,FALSE)&gt;0,1,0)</f>
        <v>0</v>
      </c>
      <c r="J77" s="182" cm="1">
        <f t="array" aca="1" ref="J77" ca="1">IF(CellColorIndex(D77,FALSE)&gt;0,1,0)</f>
        <v>0</v>
      </c>
      <c r="K77" s="182"/>
      <c r="L77" s="182"/>
      <c r="M77" s="182"/>
      <c r="N77" s="182"/>
      <c r="O77" s="182"/>
      <c r="P77" s="182"/>
      <c r="Q77" s="182"/>
      <c r="R77" s="182"/>
      <c r="S77" s="182"/>
    </row>
    <row r="78" spans="1:19" ht="16">
      <c r="A78" s="195" t="s">
        <v>64</v>
      </c>
      <c r="B78" s="178"/>
      <c r="C78" s="178"/>
      <c r="D78" s="178"/>
      <c r="E78" s="180"/>
      <c r="F78" s="180"/>
      <c r="G78" s="182"/>
      <c r="H78" s="168">
        <f ca="1">SUM(H79:H80)</f>
        <v>0</v>
      </c>
      <c r="I78" s="168">
        <f t="shared" ref="I78:J78" ca="1" si="33">SUM(I79:I80)</f>
        <v>0</v>
      </c>
      <c r="J78" s="168">
        <f t="shared" ca="1" si="33"/>
        <v>0</v>
      </c>
      <c r="K78" s="182"/>
      <c r="L78" s="182"/>
      <c r="M78" s="182"/>
      <c r="N78" s="188" t="str">
        <f ca="1">IF(AND($J$7&gt;0,SUM(H78:J78)&gt;0),'T-Shirt Size'!$J33,(IF(AND($I$7&gt;0,SUM(H78:J78)&gt;0),'T-Shirt Size'!$F33,IF(AND($H$7&gt;0,SUM(H78:J78)&gt;0),'T-Shirt Size'!$B33,""))))</f>
        <v/>
      </c>
      <c r="O78" s="188" t="str">
        <f ca="1">IF(AND($J$7&gt;0,SUM(H78:J78)&gt;0),'T-Shirt Size'!$K33,(IF(AND($I$7&gt;0,SUM(H78:J78)&gt;0),'T-Shirt Size'!$G33,IF(AND($H$7&gt;0,SUM(H78:J78)&gt;0),'T-Shirt Size'!$C33,""))))</f>
        <v/>
      </c>
      <c r="P78" s="188" t="str">
        <f ca="1">IF(AND($J$7&gt;0,SUM(H78:J78)&gt;0),'T-Shirt Size'!$L33,(IF(AND($I$7&gt;0,SUM(H78:J78)&gt;0),'T-Shirt Size'!$H33,IF(AND($H$7&gt;0,SUM(H78:J78)&gt;0),'T-Shirt Size'!$D33,""))))</f>
        <v/>
      </c>
      <c r="Q78" s="188" t="str">
        <f ca="1">IF(AND($J$7&gt;0,SUM(H78:J78)&gt;0),'T-Shirt Size'!$M33,(IF(AND($I$7&gt;0,SUM(H78:J78)&gt;0),'T-Shirt Size'!$I33,IF(AND($H$7&gt;0,SUM(H78:J78)&gt;0),'T-Shirt Size'!$E33,""))))</f>
        <v/>
      </c>
      <c r="R78" s="182"/>
      <c r="S78" s="182"/>
    </row>
    <row r="79" spans="1:19" ht="68">
      <c r="A79" s="178" t="s">
        <v>313</v>
      </c>
      <c r="B79" s="178" t="s">
        <v>49</v>
      </c>
      <c r="C79" s="178" t="s">
        <v>16</v>
      </c>
      <c r="D79" s="178" t="s">
        <v>16</v>
      </c>
      <c r="E79" s="180"/>
      <c r="F79" s="180"/>
      <c r="G79" s="182"/>
      <c r="H79" s="182" cm="1">
        <f t="array" aca="1" ref="H79" ca="1">IF(CellColorIndex(B79,FALSE)&gt;0,1,0)</f>
        <v>0</v>
      </c>
      <c r="I79" s="182" cm="1">
        <f t="array" aca="1" ref="I79" ca="1">IF(CellColorIndex(C79,FALSE)&gt;0,1,0)</f>
        <v>0</v>
      </c>
      <c r="J79" s="182" cm="1">
        <f t="array" aca="1" ref="J79" ca="1">IF(CellColorIndex(D79,FALSE)&gt;0,1,0)</f>
        <v>0</v>
      </c>
      <c r="K79" s="182"/>
      <c r="L79" s="182"/>
      <c r="M79" s="182"/>
      <c r="N79" s="182"/>
      <c r="O79" s="182"/>
      <c r="P79" s="182"/>
      <c r="Q79" s="182"/>
      <c r="R79" s="182"/>
      <c r="S79" s="182"/>
    </row>
    <row r="80" spans="1:19" ht="34">
      <c r="A80" s="178" t="s">
        <v>312</v>
      </c>
      <c r="B80" s="178" t="s">
        <v>49</v>
      </c>
      <c r="C80" s="178" t="s">
        <v>16</v>
      </c>
      <c r="D80" s="178" t="s">
        <v>16</v>
      </c>
      <c r="E80" s="180"/>
      <c r="F80" s="180"/>
      <c r="G80" s="182"/>
      <c r="H80" s="182" cm="1">
        <f t="array" aca="1" ref="H80" ca="1">IF(CellColorIndex(B80,FALSE)&gt;0,1,0)</f>
        <v>0</v>
      </c>
      <c r="I80" s="182" cm="1">
        <f t="array" aca="1" ref="I80" ca="1">IF(CellColorIndex(C80,FALSE)&gt;0,1,0)</f>
        <v>0</v>
      </c>
      <c r="J80" s="182" cm="1">
        <f t="array" aca="1" ref="J80" ca="1">IF(CellColorIndex(D80,FALSE)&gt;0,1,0)</f>
        <v>0</v>
      </c>
      <c r="K80" s="182"/>
      <c r="L80" s="182"/>
      <c r="M80" s="182"/>
      <c r="N80" s="182"/>
      <c r="O80" s="182"/>
      <c r="P80" s="182"/>
      <c r="Q80" s="182"/>
      <c r="R80" s="182"/>
      <c r="S80" s="182"/>
    </row>
    <row r="81" spans="1:19" ht="16">
      <c r="A81" s="195" t="s">
        <v>66</v>
      </c>
      <c r="B81" s="178"/>
      <c r="C81" s="178"/>
      <c r="D81" s="178"/>
      <c r="E81" s="180"/>
      <c r="F81" s="180"/>
      <c r="G81" s="182"/>
      <c r="H81" s="168">
        <f ca="1">SUM(H82:H88)</f>
        <v>0</v>
      </c>
      <c r="I81" s="168">
        <f t="shared" ref="I81:J81" ca="1" si="34">SUM(I82:I88)</f>
        <v>0</v>
      </c>
      <c r="J81" s="168">
        <f t="shared" ca="1" si="34"/>
        <v>0</v>
      </c>
      <c r="K81" s="182"/>
      <c r="L81" s="182"/>
      <c r="M81" s="182"/>
      <c r="N81" s="188" t="str">
        <f ca="1">IF(AND($J$7&gt;0,SUM(H81:J81)&gt;0),'T-Shirt Size'!$J34,(IF(AND($I$7&gt;0,SUM(H81:J81)&gt;0),'T-Shirt Size'!$F34,IF(AND($H$7&gt;0,SUM(H81:J81)&gt;0),'T-Shirt Size'!$B34,""))))</f>
        <v/>
      </c>
      <c r="O81" s="188" t="str">
        <f ca="1">IF(AND($J$7&gt;0,SUM(H81:J81)&gt;0),'T-Shirt Size'!$K34,(IF(AND($I$7&gt;0,SUM(H81:J81)&gt;0),'T-Shirt Size'!$G34,IF(AND($H$7&gt;0,SUM(H81:J81)&gt;0),'T-Shirt Size'!$C34,""))))</f>
        <v/>
      </c>
      <c r="P81" s="188" t="str">
        <f ca="1">IF(AND($J$7&gt;0,SUM(H81:J81)&gt;0),'T-Shirt Size'!$L34,(IF(AND($I$7&gt;0,SUM(H81:J81)&gt;0),'T-Shirt Size'!$H34,IF(AND($H$7&gt;0,SUM(H81:J81)&gt;0),'T-Shirt Size'!$D34,""))))</f>
        <v/>
      </c>
      <c r="Q81" s="188" t="str">
        <f ca="1">IF(AND($J$7&gt;0,SUM(H81:J81)&gt;0),'T-Shirt Size'!$M34,(IF(AND($I$7&gt;0,SUM(H81:J81)&gt;0),'T-Shirt Size'!$I34,IF(AND($H$7&gt;0,SUM(H81:J81)&gt;0),'T-Shirt Size'!$E34,""))))</f>
        <v/>
      </c>
      <c r="R81" s="182"/>
      <c r="S81" s="182"/>
    </row>
    <row r="82" spans="1:19" ht="51">
      <c r="A82" s="178" t="s">
        <v>324</v>
      </c>
      <c r="B82" s="179" t="s">
        <v>16</v>
      </c>
      <c r="C82" s="179" t="s">
        <v>16</v>
      </c>
      <c r="D82" s="179" t="s">
        <v>16</v>
      </c>
      <c r="E82" s="180"/>
      <c r="F82" s="180"/>
      <c r="G82" s="182"/>
      <c r="H82" s="182" cm="1">
        <f t="array" aca="1" ref="H82" ca="1">IF(CellColorIndex(B82,FALSE)&gt;0,1,0)</f>
        <v>0</v>
      </c>
      <c r="I82" s="182" cm="1">
        <f t="array" aca="1" ref="I82" ca="1">IF(CellColorIndex(C82,FALSE)&gt;0,1,0)</f>
        <v>0</v>
      </c>
      <c r="J82" s="182" cm="1">
        <f t="array" aca="1" ref="J82" ca="1">IF(CellColorIndex(D82,FALSE)&gt;0,1,0)</f>
        <v>0</v>
      </c>
      <c r="K82" s="182"/>
      <c r="L82" s="182"/>
      <c r="M82" s="182"/>
      <c r="N82" s="182"/>
      <c r="O82" s="182"/>
      <c r="P82" s="182"/>
      <c r="Q82" s="182"/>
      <c r="R82" s="182"/>
      <c r="S82" s="182"/>
    </row>
    <row r="83" spans="1:19" ht="34">
      <c r="A83" s="178" t="s">
        <v>346</v>
      </c>
      <c r="B83" s="178" t="s">
        <v>280</v>
      </c>
      <c r="C83" s="178" t="s">
        <v>16</v>
      </c>
      <c r="D83" s="178" t="s">
        <v>16</v>
      </c>
      <c r="E83" s="180"/>
      <c r="F83" s="180"/>
      <c r="G83" s="182"/>
      <c r="H83" s="182" cm="1">
        <f t="array" aca="1" ref="H83" ca="1">IF(CellColorIndex(B83,FALSE)&gt;0,1,0)</f>
        <v>0</v>
      </c>
      <c r="I83" s="182" cm="1">
        <f t="array" aca="1" ref="I83" ca="1">IF(CellColorIndex(C83,FALSE)&gt;0,1,0)</f>
        <v>0</v>
      </c>
      <c r="J83" s="182" cm="1">
        <f t="array" aca="1" ref="J83" ca="1">IF(CellColorIndex(D83,FALSE)&gt;0,1,0)</f>
        <v>0</v>
      </c>
      <c r="K83" s="182"/>
      <c r="L83" s="182"/>
      <c r="M83" s="182"/>
      <c r="N83" s="182"/>
      <c r="O83" s="182"/>
      <c r="P83" s="182"/>
      <c r="Q83" s="182"/>
      <c r="R83" s="182"/>
      <c r="S83" s="182"/>
    </row>
    <row r="84" spans="1:19" ht="17">
      <c r="A84" s="178" t="s">
        <v>315</v>
      </c>
      <c r="B84" s="178">
        <v>1</v>
      </c>
      <c r="C84" s="178" t="s">
        <v>316</v>
      </c>
      <c r="D84" s="178" t="s">
        <v>317</v>
      </c>
      <c r="E84" s="180"/>
      <c r="F84" s="180"/>
      <c r="G84" s="182"/>
      <c r="H84" s="182" cm="1">
        <f t="array" aca="1" ref="H84" ca="1">IF(CellColorIndex(B84,FALSE)&gt;0,1,0)</f>
        <v>0</v>
      </c>
      <c r="I84" s="182" cm="1">
        <f t="array" aca="1" ref="I84" ca="1">IF(CellColorIndex(C84,FALSE)&gt;0,1,0)</f>
        <v>0</v>
      </c>
      <c r="J84" s="182" cm="1">
        <f t="array" aca="1" ref="J84" ca="1">IF(CellColorIndex(D84,FALSE)&gt;0,1,0)</f>
        <v>0</v>
      </c>
      <c r="K84" s="182"/>
      <c r="L84" s="182"/>
      <c r="M84" s="182"/>
      <c r="N84" s="182"/>
      <c r="O84" s="182"/>
      <c r="P84" s="182"/>
      <c r="Q84" s="182"/>
      <c r="R84" s="182"/>
      <c r="S84" s="182"/>
    </row>
    <row r="85" spans="1:19" ht="17">
      <c r="A85" s="178" t="s">
        <v>347</v>
      </c>
      <c r="B85" s="231" t="s">
        <v>348</v>
      </c>
      <c r="C85" s="231"/>
      <c r="D85" s="231"/>
      <c r="E85" s="180"/>
      <c r="F85" s="180"/>
      <c r="G85" s="182"/>
      <c r="H85" s="182" cm="1">
        <f t="array" aca="1" ref="H85" ca="1">IF(CellColorIndex(B85,FALSE)&gt;0,1,0)</f>
        <v>0</v>
      </c>
      <c r="I85" s="182" cm="1">
        <f t="array" aca="1" ref="I85" ca="1">IF(CellColorIndex(C85,FALSE)&gt;0,1,0)</f>
        <v>0</v>
      </c>
      <c r="J85" s="182" cm="1">
        <f t="array" aca="1" ref="J85" ca="1">IF(CellColorIndex(D85,FALSE)&gt;0,1,0)</f>
        <v>0</v>
      </c>
      <c r="K85" s="182"/>
      <c r="L85" s="182"/>
      <c r="M85" s="182"/>
      <c r="N85" s="182"/>
      <c r="O85" s="182"/>
      <c r="P85" s="182"/>
      <c r="Q85" s="182"/>
      <c r="R85" s="182"/>
      <c r="S85" s="182"/>
    </row>
    <row r="86" spans="1:19" ht="51">
      <c r="A86" s="178" t="s">
        <v>349</v>
      </c>
      <c r="B86" s="179" t="s">
        <v>280</v>
      </c>
      <c r="C86" s="179" t="s">
        <v>16</v>
      </c>
      <c r="D86" s="178" t="s">
        <v>16</v>
      </c>
      <c r="E86" s="180"/>
      <c r="F86" s="180"/>
      <c r="G86" s="182"/>
      <c r="H86" s="182" cm="1">
        <f t="array" aca="1" ref="H86" ca="1">IF(CellColorIndex(B86,FALSE)&gt;0,1,0)</f>
        <v>0</v>
      </c>
      <c r="I86" s="182" cm="1">
        <f t="array" aca="1" ref="I86" ca="1">IF(CellColorIndex(C86,FALSE)&gt;0,1,0)</f>
        <v>0</v>
      </c>
      <c r="J86" s="182" cm="1">
        <f t="array" aca="1" ref="J86" ca="1">IF(CellColorIndex(D86,FALSE)&gt;0,1,0)</f>
        <v>0</v>
      </c>
      <c r="K86" s="182"/>
      <c r="L86" s="182"/>
      <c r="M86" s="182"/>
      <c r="N86" s="182"/>
      <c r="O86" s="182"/>
      <c r="P86" s="182"/>
      <c r="Q86" s="182"/>
      <c r="R86" s="182"/>
      <c r="S86" s="182"/>
    </row>
    <row r="87" spans="1:19" ht="51">
      <c r="A87" s="178" t="s">
        <v>331</v>
      </c>
      <c r="B87" s="179" t="s">
        <v>280</v>
      </c>
      <c r="C87" s="179" t="s">
        <v>49</v>
      </c>
      <c r="D87" s="178" t="s">
        <v>16</v>
      </c>
      <c r="E87" s="180"/>
      <c r="F87" s="180"/>
      <c r="G87" s="182"/>
      <c r="H87" s="182" cm="1">
        <f t="array" aca="1" ref="H87" ca="1">IF(CellColorIndex(B87,FALSE)&gt;0,1,0)</f>
        <v>0</v>
      </c>
      <c r="I87" s="182" cm="1">
        <f t="array" aca="1" ref="I87" ca="1">IF(CellColorIndex(C87,FALSE)&gt;0,1,0)</f>
        <v>0</v>
      </c>
      <c r="J87" s="182" cm="1">
        <f t="array" aca="1" ref="J87" ca="1">IF(CellColorIndex(D87,FALSE)&gt;0,1,0)</f>
        <v>0</v>
      </c>
      <c r="K87" s="182"/>
      <c r="L87" s="182"/>
      <c r="M87" s="182"/>
      <c r="N87" s="182"/>
      <c r="O87" s="182"/>
      <c r="P87" s="182"/>
      <c r="Q87" s="182"/>
      <c r="R87" s="182"/>
      <c r="S87" s="182"/>
    </row>
    <row r="88" spans="1:19" ht="85">
      <c r="A88" s="178" t="s">
        <v>350</v>
      </c>
      <c r="B88" s="178" t="s">
        <v>280</v>
      </c>
      <c r="C88" s="178" t="s">
        <v>49</v>
      </c>
      <c r="D88" s="178" t="s">
        <v>16</v>
      </c>
      <c r="E88" s="180"/>
      <c r="F88" s="180"/>
      <c r="G88" s="182"/>
      <c r="H88" s="182" cm="1">
        <f t="array" aca="1" ref="H88" ca="1">IF(CellColorIndex(B88,FALSE)&gt;0,1,0)</f>
        <v>0</v>
      </c>
      <c r="I88" s="182" cm="1">
        <f t="array" aca="1" ref="I88" ca="1">IF(CellColorIndex(C88,FALSE)&gt;0,1,0)</f>
        <v>0</v>
      </c>
      <c r="J88" s="182" cm="1">
        <f t="array" aca="1" ref="J88" ca="1">IF(CellColorIndex(D88,FALSE)&gt;0,1,0)</f>
        <v>0</v>
      </c>
      <c r="K88" s="182"/>
      <c r="L88" s="182"/>
      <c r="M88" s="182"/>
      <c r="N88" s="182"/>
      <c r="O88" s="182"/>
      <c r="P88" s="182"/>
      <c r="Q88" s="182"/>
      <c r="R88" s="182"/>
      <c r="S88" s="182"/>
    </row>
    <row r="89" spans="1:19" ht="16">
      <c r="A89" s="195" t="s">
        <v>70</v>
      </c>
      <c r="B89" s="178"/>
      <c r="C89" s="178"/>
      <c r="D89" s="178"/>
      <c r="E89" s="180"/>
      <c r="F89" s="180"/>
      <c r="G89" s="182"/>
      <c r="H89" s="168">
        <f ca="1">SUM(H90:H91)</f>
        <v>0</v>
      </c>
      <c r="I89" s="168">
        <f t="shared" ref="I89:J89" ca="1" si="35">SUM(I90:I91)</f>
        <v>0</v>
      </c>
      <c r="J89" s="168">
        <f t="shared" ca="1" si="35"/>
        <v>0</v>
      </c>
      <c r="K89" s="182"/>
      <c r="L89" s="182"/>
      <c r="M89" s="182"/>
      <c r="N89" s="188" t="str">
        <f ca="1">IF(AND($J$7&gt;0,SUM(H89:J89)&gt;0),'T-Shirt Size'!$J36,(IF(AND($I$7&gt;0,SUM(H89:J89)&gt;0),'T-Shirt Size'!$F36,IF(AND($H$7&gt;0,SUM(H89:J89)&gt;0),'T-Shirt Size'!$B36,""))))</f>
        <v/>
      </c>
      <c r="O89" s="188" t="str">
        <f ca="1">IF(AND($J$7&gt;0,SUM(H89:J89)&gt;0),'T-Shirt Size'!$K36,(IF(AND($I$7&gt;0,SUM(H89:J89)&gt;0),'T-Shirt Size'!$G36,IF(AND($H$7&gt;0,SUM(H89:J89)&gt;0),'T-Shirt Size'!$C36,""))))</f>
        <v/>
      </c>
      <c r="P89" s="188" t="str">
        <f ca="1">IF(AND($J$7&gt;0,SUM(H89:J89)&gt;0),'T-Shirt Size'!$L36,(IF(AND($I$7&gt;0,SUM(H89:J89)&gt;0),'T-Shirt Size'!$H36,IF(AND($H$7&gt;0,SUM(H89:J89)&gt;0),'T-Shirt Size'!$D36,""))))</f>
        <v/>
      </c>
      <c r="Q89" s="188" t="str">
        <f ca="1">IF(AND($J$7&gt;0,SUM(H89:J89)&gt;0),'T-Shirt Size'!$M36,(IF(AND($I$7&gt;0,SUM(H89:J89)&gt;0),'T-Shirt Size'!$I36,IF(AND($H$7&gt;0,SUM(H89:J89)&gt;0),'T-Shirt Size'!$E36,""))))</f>
        <v/>
      </c>
      <c r="R89" s="182"/>
      <c r="S89" s="182"/>
    </row>
    <row r="90" spans="1:19" ht="17">
      <c r="A90" s="178" t="s">
        <v>351</v>
      </c>
      <c r="B90" s="178" t="s">
        <v>280</v>
      </c>
      <c r="C90" s="178" t="s">
        <v>16</v>
      </c>
      <c r="D90" s="178" t="s">
        <v>286</v>
      </c>
      <c r="E90" s="180"/>
      <c r="F90" s="180"/>
      <c r="G90" s="182"/>
      <c r="H90" s="182" cm="1">
        <f t="array" aca="1" ref="H90" ca="1">IF(CellColorIndex(B90,FALSE)&gt;0,1,0)</f>
        <v>0</v>
      </c>
      <c r="I90" s="182" cm="1">
        <f t="array" aca="1" ref="I90" ca="1">IF(CellColorIndex(C90,FALSE)&gt;0,1,0)</f>
        <v>0</v>
      </c>
      <c r="J90" s="182" cm="1">
        <f t="array" aca="1" ref="J90" ca="1">IF(CellColorIndex(D90,FALSE)&gt;0,1,0)</f>
        <v>0</v>
      </c>
      <c r="K90" s="182"/>
      <c r="L90" s="182"/>
      <c r="M90" s="182"/>
      <c r="N90" s="182"/>
      <c r="O90" s="182"/>
      <c r="P90" s="182"/>
      <c r="Q90" s="182"/>
      <c r="R90" s="182"/>
      <c r="S90" s="182"/>
    </row>
    <row r="91" spans="1:19" ht="51">
      <c r="A91" s="178" t="s">
        <v>332</v>
      </c>
      <c r="B91" s="178" t="s">
        <v>280</v>
      </c>
      <c r="C91" s="178" t="s">
        <v>16</v>
      </c>
      <c r="D91" s="178" t="s">
        <v>286</v>
      </c>
      <c r="E91" s="180"/>
      <c r="F91" s="180"/>
      <c r="G91" s="182"/>
      <c r="H91" s="182" cm="1">
        <f t="array" aca="1" ref="H91" ca="1">IF(CellColorIndex(B91,FALSE)&gt;0,1,0)</f>
        <v>0</v>
      </c>
      <c r="I91" s="182" cm="1">
        <f t="array" aca="1" ref="I91" ca="1">IF(CellColorIndex(C91,FALSE)&gt;0,1,0)</f>
        <v>0</v>
      </c>
      <c r="J91" s="182" cm="1">
        <f t="array" aca="1" ref="J91" ca="1">IF(CellColorIndex(D91,FALSE)&gt;0,1,0)</f>
        <v>0</v>
      </c>
      <c r="K91" s="182"/>
      <c r="L91" s="182"/>
      <c r="M91" s="182"/>
      <c r="N91" s="182"/>
      <c r="O91" s="182"/>
      <c r="P91" s="182"/>
      <c r="Q91" s="182"/>
      <c r="R91" s="182"/>
      <c r="S91" s="182"/>
    </row>
    <row r="92" spans="1:19" ht="16">
      <c r="A92" s="195" t="s">
        <v>72</v>
      </c>
      <c r="B92" s="178"/>
      <c r="C92" s="178"/>
      <c r="D92" s="178"/>
      <c r="E92" s="180"/>
      <c r="F92" s="180"/>
      <c r="G92" s="182"/>
      <c r="H92" s="168">
        <f ca="1">SUM(H93)</f>
        <v>0</v>
      </c>
      <c r="I92" s="168">
        <f t="shared" ref="I92:J92" ca="1" si="36">SUM(I93)</f>
        <v>0</v>
      </c>
      <c r="J92" s="168">
        <f t="shared" ca="1" si="36"/>
        <v>0</v>
      </c>
      <c r="K92" s="182"/>
      <c r="L92" s="182"/>
      <c r="M92" s="182"/>
      <c r="N92" s="188" t="str">
        <f ca="1">IF(AND($J$7&gt;0,SUM(H92:J92)&gt;0),'T-Shirt Size'!$J37,(IF(AND($I$7&gt;0,SUM(H92:J92)&gt;0),'T-Shirt Size'!$F37,IF(AND($H$7&gt;0,SUM(H92:J92)&gt;0),'T-Shirt Size'!$B37,""))))</f>
        <v/>
      </c>
      <c r="O92" s="188" t="str">
        <f ca="1">IF(AND($J$7&gt;0,SUM(H92:J92)&gt;0),'T-Shirt Size'!$K37,(IF(AND($I$7&gt;0,SUM(H92:J92)&gt;0),'T-Shirt Size'!$G37,IF(AND($H$7&gt;0,SUM(H92:J92)&gt;0),'T-Shirt Size'!$C37,""))))</f>
        <v/>
      </c>
      <c r="P92" s="188" t="str">
        <f ca="1">IF(AND($J$7&gt;0,SUM(H92:J92)&gt;0),'T-Shirt Size'!$L37,(IF(AND($I$7&gt;0,SUM(H92:J92)&gt;0),'T-Shirt Size'!$H37,IF(AND($H$7&gt;0,SUM(H92:J92)&gt;0),'T-Shirt Size'!$D37,""))))</f>
        <v/>
      </c>
      <c r="Q92" s="188" t="str">
        <f ca="1">IF(AND($J$7&gt;0,SUM(H92:J92)&gt;0),'T-Shirt Size'!$M37,(IF(AND($I$7&gt;0,SUM(H92:J92)&gt;0),'T-Shirt Size'!$I37,IF(AND($H$7&gt;0,SUM(H92:J92)&gt;0),'T-Shirt Size'!$E37,""))))</f>
        <v/>
      </c>
      <c r="R92" s="182"/>
      <c r="S92" s="182"/>
    </row>
    <row r="93" spans="1:19" ht="51">
      <c r="A93" s="178" t="s">
        <v>311</v>
      </c>
      <c r="B93" s="179" t="s">
        <v>280</v>
      </c>
      <c r="C93" s="179" t="s">
        <v>16</v>
      </c>
      <c r="D93" s="179" t="s">
        <v>286</v>
      </c>
      <c r="E93" s="180"/>
      <c r="F93" s="180"/>
      <c r="G93" s="182"/>
      <c r="H93" s="182" cm="1">
        <f t="array" aca="1" ref="H93" ca="1">IF(CellColorIndex(B93,FALSE)&gt;0,1,0)</f>
        <v>0</v>
      </c>
      <c r="I93" s="182" cm="1">
        <f t="array" aca="1" ref="I93" ca="1">IF(CellColorIndex(C93,FALSE)&gt;0,1,0)</f>
        <v>0</v>
      </c>
      <c r="J93" s="182" cm="1">
        <f t="array" aca="1" ref="J93" ca="1">IF(CellColorIndex(D93,FALSE)&gt;0,1,0)</f>
        <v>0</v>
      </c>
      <c r="K93" s="182"/>
      <c r="L93" s="182"/>
      <c r="M93" s="182"/>
      <c r="N93" s="182"/>
      <c r="O93" s="182"/>
      <c r="P93" s="182"/>
      <c r="Q93" s="182"/>
      <c r="R93" s="182"/>
      <c r="S93" s="182"/>
    </row>
    <row r="94" spans="1:19">
      <c r="A94" s="189"/>
      <c r="B94" s="189"/>
      <c r="C94" s="189"/>
      <c r="D94" s="189"/>
      <c r="E94" s="182"/>
      <c r="F94" s="182"/>
      <c r="G94" s="182"/>
      <c r="H94" s="182"/>
      <c r="I94" s="182"/>
      <c r="J94" s="182"/>
      <c r="K94" s="182"/>
      <c r="L94" s="182"/>
      <c r="M94" s="182"/>
      <c r="N94" s="182"/>
      <c r="O94" s="182"/>
      <c r="P94" s="182"/>
      <c r="Q94" s="182"/>
      <c r="R94" s="182"/>
      <c r="S94" s="182"/>
    </row>
    <row r="95" spans="1:19">
      <c r="A95" s="182"/>
      <c r="B95" s="182"/>
      <c r="C95" s="182"/>
      <c r="D95" s="182"/>
      <c r="E95" s="182"/>
      <c r="F95" s="182"/>
      <c r="G95" s="182"/>
      <c r="H95" s="182"/>
      <c r="I95" s="182"/>
      <c r="J95" s="182"/>
      <c r="K95" s="182"/>
      <c r="L95" s="182"/>
      <c r="M95" s="182"/>
      <c r="N95" s="182"/>
      <c r="O95" s="182"/>
      <c r="P95" s="182"/>
      <c r="Q95" s="182"/>
      <c r="R95" s="182"/>
      <c r="S95" s="182"/>
    </row>
    <row r="96" spans="1:19">
      <c r="A96" s="182"/>
      <c r="B96" s="182"/>
      <c r="C96" s="182"/>
      <c r="D96" s="182"/>
      <c r="E96" s="182"/>
      <c r="F96" s="182"/>
      <c r="G96" s="182"/>
      <c r="H96" s="182"/>
      <c r="I96" s="182"/>
      <c r="J96" s="182"/>
      <c r="K96" s="182"/>
      <c r="L96" s="182"/>
      <c r="M96" s="182"/>
      <c r="N96" s="182"/>
      <c r="O96" s="182"/>
      <c r="P96" s="182"/>
      <c r="Q96" s="182"/>
      <c r="R96" s="182"/>
      <c r="S96" s="182"/>
    </row>
    <row r="97" spans="1:19">
      <c r="A97" s="182"/>
      <c r="B97" s="182"/>
      <c r="C97" s="182"/>
      <c r="D97" s="182"/>
      <c r="E97" s="182"/>
      <c r="F97" s="182"/>
      <c r="G97" s="182"/>
      <c r="H97" s="182"/>
      <c r="I97" s="182"/>
      <c r="J97" s="182"/>
      <c r="K97" s="182"/>
      <c r="L97" s="182"/>
      <c r="M97" s="182"/>
      <c r="N97" s="182"/>
      <c r="O97" s="182"/>
      <c r="P97" s="182"/>
      <c r="Q97" s="182"/>
      <c r="R97" s="182"/>
      <c r="S97" s="182"/>
    </row>
    <row r="98" spans="1:19">
      <c r="A98" s="182"/>
      <c r="B98" s="182"/>
      <c r="C98" s="182"/>
      <c r="D98" s="182"/>
      <c r="E98" s="182"/>
      <c r="F98" s="182"/>
      <c r="G98" s="182"/>
      <c r="H98" s="182"/>
      <c r="I98" s="182"/>
      <c r="J98" s="182"/>
      <c r="K98" s="182"/>
      <c r="L98" s="182"/>
      <c r="M98" s="182"/>
      <c r="N98" s="182"/>
      <c r="O98" s="182"/>
      <c r="P98" s="182"/>
      <c r="Q98" s="182"/>
      <c r="R98" s="182"/>
      <c r="S98" s="182"/>
    </row>
    <row r="99" spans="1:19">
      <c r="A99" s="182"/>
      <c r="B99" s="182"/>
      <c r="C99" s="182"/>
      <c r="D99" s="182"/>
      <c r="E99" s="182"/>
      <c r="F99" s="182"/>
      <c r="G99" s="182"/>
      <c r="H99" s="182"/>
      <c r="I99" s="182"/>
      <c r="J99" s="182"/>
      <c r="K99" s="182"/>
      <c r="L99" s="182"/>
      <c r="M99" s="182"/>
      <c r="N99" s="182"/>
      <c r="O99" s="182"/>
      <c r="P99" s="182"/>
      <c r="Q99" s="182"/>
      <c r="R99" s="182"/>
      <c r="S99" s="182"/>
    </row>
    <row r="100" spans="1:19">
      <c r="A100" s="182"/>
      <c r="B100" s="182"/>
      <c r="C100" s="182"/>
      <c r="D100" s="182"/>
      <c r="E100" s="182"/>
      <c r="F100" s="182"/>
      <c r="G100" s="182"/>
      <c r="H100" s="182"/>
      <c r="I100" s="182"/>
      <c r="J100" s="182"/>
      <c r="K100" s="182"/>
      <c r="L100" s="182"/>
      <c r="M100" s="182"/>
      <c r="N100" s="182"/>
      <c r="O100" s="182"/>
      <c r="P100" s="182"/>
      <c r="Q100" s="182"/>
      <c r="R100" s="182"/>
      <c r="S100" s="182"/>
    </row>
    <row r="101" spans="1:19">
      <c r="A101" s="182"/>
      <c r="B101" s="182"/>
      <c r="C101" s="182"/>
      <c r="D101" s="182"/>
      <c r="E101" s="182"/>
      <c r="F101" s="182"/>
      <c r="G101" s="182"/>
      <c r="H101" s="182"/>
      <c r="I101" s="182"/>
      <c r="J101" s="182"/>
      <c r="K101" s="182"/>
      <c r="L101" s="182"/>
      <c r="M101" s="182"/>
      <c r="N101" s="182"/>
      <c r="O101" s="182"/>
      <c r="P101" s="182"/>
      <c r="Q101" s="182"/>
      <c r="R101" s="182"/>
      <c r="S101" s="182"/>
    </row>
    <row r="102" spans="1:19">
      <c r="A102" s="182"/>
      <c r="B102" s="182"/>
      <c r="C102" s="182"/>
      <c r="D102" s="182"/>
      <c r="E102" s="182"/>
      <c r="F102" s="182"/>
      <c r="G102" s="182"/>
      <c r="H102" s="182"/>
      <c r="I102" s="182"/>
      <c r="J102" s="182"/>
      <c r="K102" s="182"/>
      <c r="L102" s="182"/>
      <c r="M102" s="182"/>
      <c r="N102" s="182"/>
      <c r="O102" s="182"/>
      <c r="P102" s="182"/>
      <c r="Q102" s="182"/>
      <c r="R102" s="182"/>
      <c r="S102" s="182"/>
    </row>
    <row r="103" spans="1:19">
      <c r="A103" s="182"/>
      <c r="B103" s="182"/>
      <c r="C103" s="182"/>
      <c r="D103" s="182"/>
      <c r="E103" s="182"/>
      <c r="F103" s="182"/>
      <c r="G103" s="182"/>
      <c r="H103" s="182"/>
      <c r="I103" s="182"/>
      <c r="J103" s="182"/>
      <c r="K103" s="182"/>
      <c r="L103" s="182"/>
      <c r="M103" s="182"/>
      <c r="N103" s="182"/>
      <c r="O103" s="182"/>
      <c r="P103" s="182"/>
      <c r="Q103" s="182"/>
      <c r="R103" s="182"/>
      <c r="S103" s="182"/>
    </row>
    <row r="104" spans="1:19">
      <c r="A104" s="182"/>
      <c r="B104" s="182"/>
      <c r="C104" s="182"/>
      <c r="D104" s="182"/>
      <c r="E104" s="182"/>
      <c r="F104" s="182"/>
      <c r="G104" s="182"/>
      <c r="H104" s="182"/>
      <c r="I104" s="182"/>
      <c r="J104" s="182"/>
      <c r="K104" s="182"/>
      <c r="L104" s="182"/>
      <c r="M104" s="182"/>
      <c r="N104" s="182"/>
      <c r="O104" s="182"/>
      <c r="P104" s="182"/>
      <c r="Q104" s="182"/>
      <c r="R104" s="182"/>
      <c r="S104" s="182"/>
    </row>
    <row r="105" spans="1:19">
      <c r="A105" s="182"/>
      <c r="B105" s="182"/>
      <c r="C105" s="182"/>
      <c r="D105" s="182"/>
      <c r="E105" s="182"/>
      <c r="F105" s="182"/>
      <c r="G105" s="182"/>
      <c r="H105" s="182"/>
      <c r="I105" s="182"/>
      <c r="J105" s="182"/>
      <c r="K105" s="182"/>
      <c r="L105" s="182"/>
      <c r="M105" s="182"/>
      <c r="N105" s="182"/>
      <c r="O105" s="182"/>
      <c r="P105" s="182"/>
      <c r="Q105" s="182"/>
      <c r="R105" s="182"/>
      <c r="S105" s="182"/>
    </row>
    <row r="106" spans="1:19">
      <c r="A106" s="182"/>
      <c r="B106" s="182"/>
      <c r="C106" s="182"/>
      <c r="D106" s="182"/>
      <c r="E106" s="182"/>
      <c r="F106" s="182"/>
      <c r="G106" s="182"/>
      <c r="H106" s="182"/>
      <c r="I106" s="182"/>
      <c r="J106" s="182"/>
      <c r="K106" s="182"/>
      <c r="L106" s="182"/>
      <c r="M106" s="182"/>
      <c r="N106" s="182"/>
      <c r="O106" s="182"/>
      <c r="P106" s="182"/>
      <c r="Q106" s="182"/>
      <c r="R106" s="182"/>
      <c r="S106" s="182"/>
    </row>
    <row r="107" spans="1:19">
      <c r="A107" s="182"/>
      <c r="B107" s="182"/>
      <c r="C107" s="182"/>
      <c r="D107" s="182"/>
      <c r="E107" s="182"/>
      <c r="F107" s="182"/>
      <c r="G107" s="182"/>
      <c r="H107" s="182"/>
      <c r="I107" s="182"/>
      <c r="J107" s="182"/>
      <c r="K107" s="182"/>
      <c r="L107" s="182"/>
      <c r="M107" s="182"/>
      <c r="N107" s="182"/>
      <c r="O107" s="182"/>
      <c r="P107" s="182"/>
      <c r="Q107" s="182"/>
      <c r="R107" s="182"/>
      <c r="S107" s="182"/>
    </row>
    <row r="108" spans="1:19">
      <c r="A108" s="182"/>
      <c r="B108" s="182"/>
      <c r="C108" s="182"/>
      <c r="D108" s="182"/>
      <c r="E108" s="182"/>
      <c r="F108" s="182"/>
      <c r="G108" s="182"/>
      <c r="H108" s="182"/>
      <c r="I108" s="182"/>
      <c r="J108" s="182"/>
      <c r="K108" s="182"/>
      <c r="L108" s="182"/>
      <c r="M108" s="182"/>
      <c r="N108" s="182"/>
      <c r="O108" s="182"/>
      <c r="P108" s="182"/>
      <c r="Q108" s="182"/>
      <c r="R108" s="182"/>
      <c r="S108" s="182"/>
    </row>
    <row r="109" spans="1:19">
      <c r="A109" s="182"/>
      <c r="B109" s="182"/>
      <c r="C109" s="182"/>
      <c r="D109" s="182"/>
      <c r="E109" s="182"/>
      <c r="F109" s="182"/>
      <c r="G109" s="182"/>
      <c r="H109" s="182"/>
      <c r="I109" s="182"/>
      <c r="J109" s="182"/>
      <c r="K109" s="182"/>
      <c r="L109" s="182"/>
      <c r="M109" s="182"/>
      <c r="N109" s="182"/>
      <c r="O109" s="182"/>
      <c r="P109" s="182"/>
      <c r="Q109" s="182"/>
      <c r="R109" s="182"/>
      <c r="S109" s="182"/>
    </row>
    <row r="110" spans="1:19">
      <c r="A110" s="182"/>
      <c r="B110" s="182"/>
      <c r="C110" s="182"/>
      <c r="D110" s="182"/>
      <c r="E110" s="182"/>
      <c r="F110" s="182"/>
      <c r="G110" s="182"/>
      <c r="H110" s="182"/>
      <c r="I110" s="182"/>
      <c r="J110" s="182"/>
      <c r="K110" s="182"/>
      <c r="L110" s="182"/>
      <c r="M110" s="182"/>
      <c r="N110" s="182"/>
      <c r="O110" s="182"/>
      <c r="P110" s="182"/>
      <c r="Q110" s="182"/>
      <c r="R110" s="182"/>
      <c r="S110" s="182"/>
    </row>
    <row r="111" spans="1:19">
      <c r="A111" s="182"/>
      <c r="B111" s="182"/>
      <c r="C111" s="182"/>
      <c r="D111" s="182"/>
      <c r="E111" s="182"/>
      <c r="F111" s="182"/>
      <c r="G111" s="182"/>
      <c r="H111" s="182"/>
      <c r="I111" s="182"/>
      <c r="J111" s="182"/>
      <c r="K111" s="182"/>
      <c r="L111" s="182"/>
      <c r="M111" s="182"/>
      <c r="N111" s="182"/>
      <c r="O111" s="182"/>
      <c r="P111" s="182"/>
      <c r="Q111" s="182"/>
      <c r="R111" s="182"/>
      <c r="S111" s="182"/>
    </row>
    <row r="112" spans="1:19">
      <c r="A112" s="182"/>
      <c r="B112" s="182"/>
      <c r="C112" s="182"/>
      <c r="D112" s="182"/>
      <c r="E112" s="182"/>
      <c r="F112" s="182"/>
      <c r="G112" s="182"/>
      <c r="H112" s="182"/>
      <c r="I112" s="182"/>
      <c r="J112" s="182"/>
      <c r="K112" s="182"/>
      <c r="L112" s="182"/>
      <c r="M112" s="182"/>
      <c r="N112" s="182"/>
      <c r="O112" s="182"/>
      <c r="P112" s="182"/>
      <c r="Q112" s="182"/>
      <c r="R112" s="182"/>
      <c r="S112" s="182"/>
    </row>
    <row r="113" spans="1:19">
      <c r="A113" s="182"/>
      <c r="B113" s="182"/>
      <c r="C113" s="182"/>
      <c r="D113" s="182"/>
      <c r="E113" s="182"/>
      <c r="F113" s="182"/>
      <c r="G113" s="182"/>
      <c r="H113" s="182"/>
      <c r="I113" s="182"/>
      <c r="J113" s="182"/>
      <c r="K113" s="182"/>
      <c r="L113" s="182"/>
      <c r="M113" s="182"/>
      <c r="N113" s="182"/>
      <c r="O113" s="182"/>
      <c r="P113" s="182"/>
      <c r="Q113" s="182"/>
      <c r="R113" s="182"/>
      <c r="S113" s="182"/>
    </row>
    <row r="114" spans="1:19">
      <c r="A114" s="182"/>
      <c r="B114" s="182"/>
      <c r="C114" s="182"/>
      <c r="D114" s="182"/>
      <c r="E114" s="182"/>
      <c r="F114" s="182"/>
      <c r="G114" s="182"/>
      <c r="H114" s="182"/>
      <c r="I114" s="182"/>
      <c r="J114" s="182"/>
      <c r="K114" s="182"/>
      <c r="L114" s="182"/>
      <c r="M114" s="182"/>
      <c r="N114" s="182"/>
      <c r="O114" s="182"/>
      <c r="P114" s="182"/>
      <c r="Q114" s="182"/>
      <c r="R114" s="182"/>
      <c r="S114" s="182"/>
    </row>
    <row r="115" spans="1:19">
      <c r="A115" s="182"/>
      <c r="B115" s="182"/>
      <c r="C115" s="182"/>
      <c r="D115" s="182"/>
      <c r="E115" s="182"/>
      <c r="F115" s="182"/>
      <c r="G115" s="182"/>
      <c r="H115" s="182"/>
      <c r="I115" s="182"/>
      <c r="J115" s="182"/>
      <c r="K115" s="182"/>
      <c r="L115" s="182"/>
      <c r="M115" s="182"/>
      <c r="N115" s="182"/>
      <c r="O115" s="182"/>
      <c r="P115" s="182"/>
      <c r="Q115" s="182"/>
      <c r="R115" s="182"/>
      <c r="S115" s="182"/>
    </row>
    <row r="116" spans="1:19">
      <c r="A116" s="182"/>
      <c r="B116" s="182"/>
      <c r="C116" s="182"/>
      <c r="D116" s="182"/>
      <c r="E116" s="182"/>
      <c r="F116" s="182"/>
      <c r="G116" s="182"/>
      <c r="H116" s="182"/>
      <c r="I116" s="182"/>
      <c r="J116" s="182"/>
      <c r="K116" s="182"/>
      <c r="L116" s="182"/>
      <c r="M116" s="182"/>
      <c r="N116" s="182"/>
      <c r="O116" s="182"/>
      <c r="P116" s="182"/>
      <c r="Q116" s="182"/>
      <c r="R116" s="182"/>
      <c r="S116" s="182"/>
    </row>
    <row r="117" spans="1:19">
      <c r="A117" s="182"/>
      <c r="B117" s="182"/>
      <c r="C117" s="182"/>
      <c r="D117" s="182"/>
      <c r="E117" s="182"/>
      <c r="F117" s="182"/>
      <c r="G117" s="182"/>
      <c r="H117" s="182"/>
      <c r="I117" s="182"/>
      <c r="J117" s="182"/>
      <c r="K117" s="182"/>
      <c r="L117" s="182"/>
      <c r="M117" s="182"/>
      <c r="N117" s="182"/>
      <c r="O117" s="182"/>
      <c r="P117" s="182"/>
      <c r="Q117" s="182"/>
      <c r="R117" s="182"/>
      <c r="S117" s="182"/>
    </row>
    <row r="118" spans="1:19">
      <c r="A118" s="182"/>
      <c r="B118" s="182"/>
      <c r="C118" s="182"/>
      <c r="D118" s="182"/>
      <c r="E118" s="182"/>
      <c r="F118" s="182"/>
      <c r="G118" s="182"/>
      <c r="H118" s="182"/>
      <c r="I118" s="182"/>
      <c r="J118" s="182"/>
      <c r="K118" s="182"/>
      <c r="L118" s="182"/>
      <c r="M118" s="182"/>
      <c r="N118" s="182"/>
      <c r="O118" s="182"/>
      <c r="P118" s="182"/>
      <c r="Q118" s="182"/>
      <c r="R118" s="182"/>
      <c r="S118" s="182"/>
    </row>
    <row r="119" spans="1:19">
      <c r="A119" s="182"/>
      <c r="B119" s="182"/>
      <c r="C119" s="182"/>
      <c r="D119" s="182"/>
      <c r="E119" s="182"/>
      <c r="F119" s="182"/>
      <c r="G119" s="182"/>
      <c r="H119" s="182"/>
      <c r="I119" s="182"/>
      <c r="J119" s="182"/>
      <c r="K119" s="182"/>
      <c r="L119" s="182"/>
      <c r="M119" s="182"/>
      <c r="N119" s="182"/>
      <c r="O119" s="182"/>
      <c r="P119" s="182"/>
      <c r="Q119" s="182"/>
      <c r="R119" s="182"/>
      <c r="S119" s="182"/>
    </row>
    <row r="120" spans="1:19">
      <c r="A120" s="182"/>
      <c r="B120" s="182"/>
      <c r="C120" s="182"/>
      <c r="D120" s="182"/>
      <c r="E120" s="182"/>
      <c r="F120" s="182"/>
      <c r="G120" s="182"/>
      <c r="H120" s="182"/>
      <c r="I120" s="182"/>
      <c r="J120" s="182"/>
      <c r="K120" s="182"/>
      <c r="L120" s="182"/>
      <c r="M120" s="182"/>
      <c r="N120" s="182"/>
      <c r="O120" s="182"/>
      <c r="P120" s="182"/>
      <c r="Q120" s="182"/>
      <c r="R120" s="182"/>
      <c r="S120" s="182"/>
    </row>
    <row r="121" spans="1:19">
      <c r="A121" s="182"/>
      <c r="B121" s="182"/>
      <c r="C121" s="182"/>
      <c r="D121" s="182"/>
      <c r="E121" s="182"/>
      <c r="F121" s="182"/>
      <c r="G121" s="182"/>
      <c r="H121" s="182"/>
      <c r="I121" s="182"/>
      <c r="J121" s="182"/>
      <c r="K121" s="182"/>
      <c r="L121" s="182"/>
      <c r="M121" s="182"/>
      <c r="N121" s="182"/>
      <c r="O121" s="182"/>
      <c r="P121" s="182"/>
      <c r="Q121" s="182"/>
      <c r="R121" s="182"/>
      <c r="S121" s="182"/>
    </row>
    <row r="122" spans="1:19">
      <c r="A122" s="182"/>
      <c r="B122" s="182"/>
      <c r="C122" s="182"/>
      <c r="D122" s="182"/>
      <c r="E122" s="182"/>
      <c r="F122" s="182"/>
      <c r="G122" s="182"/>
      <c r="H122" s="182"/>
      <c r="I122" s="182"/>
      <c r="J122" s="182"/>
      <c r="K122" s="182"/>
      <c r="L122" s="182"/>
      <c r="M122" s="182"/>
      <c r="N122" s="182"/>
      <c r="O122" s="182"/>
      <c r="P122" s="182"/>
      <c r="Q122" s="182"/>
      <c r="R122" s="182"/>
      <c r="S122" s="182"/>
    </row>
    <row r="123" spans="1:19">
      <c r="A123" s="182"/>
      <c r="B123" s="182"/>
      <c r="C123" s="182"/>
      <c r="D123" s="182"/>
      <c r="E123" s="182"/>
      <c r="F123" s="182"/>
      <c r="G123" s="182"/>
      <c r="H123" s="182"/>
      <c r="I123" s="182"/>
      <c r="J123" s="182"/>
      <c r="K123" s="182"/>
      <c r="L123" s="182"/>
      <c r="M123" s="182"/>
      <c r="N123" s="182"/>
      <c r="O123" s="182"/>
      <c r="P123" s="182"/>
      <c r="Q123" s="182"/>
      <c r="R123" s="182"/>
      <c r="S123" s="182"/>
    </row>
    <row r="124" spans="1:19">
      <c r="A124" s="182"/>
      <c r="B124" s="182"/>
      <c r="C124" s="182"/>
      <c r="D124" s="182"/>
      <c r="E124" s="182"/>
      <c r="F124" s="182"/>
      <c r="G124" s="182"/>
      <c r="H124" s="182"/>
      <c r="I124" s="182"/>
      <c r="J124" s="182"/>
      <c r="K124" s="182"/>
      <c r="L124" s="182"/>
      <c r="M124" s="182"/>
      <c r="N124" s="182"/>
      <c r="O124" s="182"/>
      <c r="P124" s="182"/>
      <c r="Q124" s="182"/>
      <c r="R124" s="182"/>
      <c r="S124" s="182"/>
    </row>
    <row r="125" spans="1:19">
      <c r="A125" s="182"/>
      <c r="B125" s="182"/>
      <c r="C125" s="182"/>
      <c r="D125" s="182"/>
      <c r="E125" s="182"/>
      <c r="F125" s="182"/>
      <c r="G125" s="182"/>
      <c r="H125" s="182"/>
      <c r="I125" s="182"/>
      <c r="J125" s="182"/>
      <c r="K125" s="182"/>
      <c r="L125" s="182"/>
      <c r="M125" s="182"/>
      <c r="N125" s="182"/>
      <c r="O125" s="182"/>
      <c r="P125" s="182"/>
      <c r="Q125" s="182"/>
      <c r="R125" s="182"/>
      <c r="S125" s="182"/>
    </row>
    <row r="126" spans="1:19">
      <c r="A126" s="182"/>
      <c r="B126" s="182"/>
      <c r="C126" s="182"/>
      <c r="D126" s="182"/>
      <c r="E126" s="182"/>
      <c r="F126" s="182"/>
      <c r="G126" s="182"/>
      <c r="H126" s="182"/>
      <c r="I126" s="182"/>
      <c r="J126" s="182"/>
      <c r="K126" s="182"/>
      <c r="L126" s="182"/>
      <c r="M126" s="182"/>
      <c r="N126" s="182"/>
      <c r="O126" s="182"/>
      <c r="P126" s="182"/>
      <c r="Q126" s="182"/>
      <c r="R126" s="182"/>
      <c r="S126" s="182"/>
    </row>
    <row r="127" spans="1:19">
      <c r="A127" s="182"/>
      <c r="B127" s="182"/>
      <c r="C127" s="182"/>
      <c r="D127" s="182"/>
      <c r="E127" s="182"/>
      <c r="F127" s="182"/>
      <c r="G127" s="182"/>
      <c r="H127" s="182"/>
      <c r="I127" s="182"/>
      <c r="J127" s="182"/>
      <c r="K127" s="182"/>
      <c r="L127" s="182"/>
      <c r="M127" s="182"/>
      <c r="N127" s="182"/>
      <c r="O127" s="182"/>
      <c r="P127" s="182"/>
      <c r="Q127" s="182"/>
      <c r="R127" s="182"/>
      <c r="S127" s="182"/>
    </row>
    <row r="128" spans="1:19">
      <c r="A128" s="182"/>
      <c r="B128" s="182"/>
      <c r="C128" s="182"/>
      <c r="D128" s="182"/>
      <c r="E128" s="182"/>
      <c r="F128" s="182"/>
      <c r="G128" s="182"/>
      <c r="H128" s="182"/>
      <c r="I128" s="182"/>
      <c r="J128" s="182"/>
      <c r="K128" s="182"/>
      <c r="L128" s="182"/>
      <c r="M128" s="182"/>
      <c r="N128" s="182"/>
      <c r="O128" s="182"/>
      <c r="P128" s="182"/>
      <c r="Q128" s="182"/>
      <c r="R128" s="182"/>
      <c r="S128" s="182"/>
    </row>
    <row r="129" spans="1:19">
      <c r="A129" s="182"/>
      <c r="B129" s="182"/>
      <c r="C129" s="182"/>
      <c r="D129" s="182"/>
      <c r="E129" s="182"/>
      <c r="F129" s="182"/>
      <c r="G129" s="182"/>
      <c r="H129" s="182"/>
      <c r="I129" s="182"/>
      <c r="J129" s="182"/>
      <c r="K129" s="182"/>
      <c r="L129" s="182"/>
      <c r="M129" s="182"/>
      <c r="N129" s="182"/>
      <c r="O129" s="182"/>
      <c r="P129" s="182"/>
      <c r="Q129" s="182"/>
      <c r="R129" s="182"/>
      <c r="S129" s="182"/>
    </row>
    <row r="130" spans="1:19">
      <c r="A130" s="182"/>
      <c r="B130" s="182"/>
      <c r="C130" s="182"/>
      <c r="D130" s="182"/>
      <c r="E130" s="182"/>
      <c r="F130" s="182"/>
      <c r="G130" s="182"/>
      <c r="H130" s="182"/>
      <c r="I130" s="182"/>
      <c r="J130" s="182"/>
      <c r="K130" s="182"/>
      <c r="L130" s="182"/>
      <c r="M130" s="182"/>
      <c r="N130" s="182"/>
      <c r="O130" s="182"/>
      <c r="P130" s="182"/>
      <c r="Q130" s="182"/>
      <c r="R130" s="182"/>
      <c r="S130" s="182"/>
    </row>
    <row r="131" spans="1:19">
      <c r="A131" s="182"/>
      <c r="B131" s="182"/>
      <c r="C131" s="182"/>
      <c r="D131" s="182"/>
      <c r="E131" s="182"/>
      <c r="F131" s="182"/>
      <c r="G131" s="182"/>
      <c r="H131" s="182"/>
      <c r="I131" s="182"/>
      <c r="J131" s="182"/>
      <c r="K131" s="182"/>
      <c r="L131" s="182"/>
      <c r="M131" s="182"/>
      <c r="N131" s="182"/>
      <c r="O131" s="182"/>
      <c r="P131" s="182"/>
      <c r="Q131" s="182"/>
      <c r="R131" s="182"/>
      <c r="S131" s="182"/>
    </row>
    <row r="132" spans="1:19">
      <c r="A132" s="182"/>
      <c r="B132" s="182"/>
      <c r="C132" s="182"/>
      <c r="D132" s="182"/>
      <c r="E132" s="182"/>
      <c r="F132" s="182"/>
      <c r="G132" s="182"/>
      <c r="H132" s="182"/>
      <c r="I132" s="182"/>
      <c r="J132" s="182"/>
      <c r="K132" s="182"/>
      <c r="L132" s="182"/>
      <c r="M132" s="182"/>
      <c r="N132" s="182"/>
      <c r="O132" s="182"/>
      <c r="P132" s="182"/>
      <c r="Q132" s="182"/>
      <c r="R132" s="182"/>
      <c r="S132" s="182"/>
    </row>
    <row r="133" spans="1:19">
      <c r="A133" s="182"/>
      <c r="B133" s="182"/>
      <c r="C133" s="182"/>
      <c r="D133" s="182"/>
      <c r="E133" s="182"/>
      <c r="F133" s="182"/>
      <c r="G133" s="182"/>
      <c r="H133" s="182"/>
      <c r="I133" s="182"/>
      <c r="J133" s="182"/>
      <c r="K133" s="182"/>
      <c r="L133" s="182"/>
      <c r="M133" s="182"/>
      <c r="N133" s="182"/>
      <c r="O133" s="182"/>
      <c r="P133" s="182"/>
      <c r="Q133" s="182"/>
      <c r="R133" s="182"/>
      <c r="S133" s="182"/>
    </row>
    <row r="134" spans="1:19">
      <c r="A134" s="182"/>
      <c r="B134" s="182"/>
      <c r="C134" s="182"/>
      <c r="D134" s="182"/>
      <c r="E134" s="182"/>
      <c r="F134" s="182"/>
      <c r="G134" s="182"/>
      <c r="H134" s="182"/>
      <c r="I134" s="182"/>
      <c r="J134" s="182"/>
      <c r="K134" s="182"/>
      <c r="L134" s="182"/>
      <c r="M134" s="182"/>
      <c r="N134" s="182"/>
      <c r="O134" s="182"/>
      <c r="P134" s="182"/>
      <c r="Q134" s="182"/>
      <c r="R134" s="182"/>
      <c r="S134" s="182"/>
    </row>
    <row r="135" spans="1:19">
      <c r="A135" s="182"/>
      <c r="B135" s="182"/>
      <c r="C135" s="182"/>
      <c r="D135" s="182"/>
      <c r="E135" s="182"/>
      <c r="F135" s="182"/>
      <c r="G135" s="182"/>
      <c r="H135" s="182"/>
      <c r="I135" s="182"/>
      <c r="J135" s="182"/>
      <c r="K135" s="182"/>
      <c r="L135" s="182"/>
      <c r="M135" s="182"/>
      <c r="N135" s="182"/>
      <c r="O135" s="182"/>
      <c r="P135" s="182"/>
      <c r="Q135" s="182"/>
      <c r="R135" s="182"/>
      <c r="S135" s="182"/>
    </row>
    <row r="136" spans="1:19">
      <c r="A136" s="182"/>
      <c r="B136" s="182"/>
      <c r="C136" s="182"/>
      <c r="D136" s="182"/>
      <c r="E136" s="182"/>
      <c r="F136" s="182"/>
      <c r="G136" s="182"/>
      <c r="H136" s="182"/>
      <c r="I136" s="182"/>
      <c r="J136" s="182"/>
      <c r="K136" s="182"/>
      <c r="L136" s="182"/>
      <c r="M136" s="182"/>
      <c r="N136" s="182"/>
      <c r="O136" s="182"/>
      <c r="P136" s="182"/>
      <c r="Q136" s="182"/>
      <c r="R136" s="182"/>
      <c r="S136" s="182"/>
    </row>
    <row r="137" spans="1:19">
      <c r="A137" s="182"/>
      <c r="B137" s="182"/>
      <c r="C137" s="182"/>
      <c r="D137" s="182"/>
      <c r="E137" s="182"/>
      <c r="F137" s="182"/>
      <c r="G137" s="182"/>
      <c r="H137" s="182"/>
      <c r="I137" s="182"/>
      <c r="J137" s="182"/>
      <c r="K137" s="182"/>
      <c r="L137" s="182"/>
      <c r="M137" s="182"/>
      <c r="N137" s="182"/>
      <c r="O137" s="182"/>
      <c r="P137" s="182"/>
      <c r="Q137" s="182"/>
      <c r="R137" s="182"/>
      <c r="S137" s="182"/>
    </row>
    <row r="138" spans="1:19">
      <c r="A138" s="182"/>
      <c r="B138" s="182"/>
      <c r="C138" s="182"/>
      <c r="D138" s="182"/>
      <c r="E138" s="182"/>
      <c r="F138" s="182"/>
      <c r="G138" s="182"/>
      <c r="H138" s="182"/>
      <c r="I138" s="182"/>
      <c r="J138" s="182"/>
      <c r="K138" s="182"/>
      <c r="L138" s="182"/>
      <c r="M138" s="182"/>
      <c r="N138" s="182"/>
      <c r="O138" s="182"/>
      <c r="P138" s="182"/>
      <c r="Q138" s="182"/>
      <c r="R138" s="182"/>
      <c r="S138" s="182"/>
    </row>
    <row r="139" spans="1:19">
      <c r="A139" s="182"/>
      <c r="B139" s="182"/>
      <c r="C139" s="182"/>
      <c r="D139" s="182"/>
      <c r="E139" s="182"/>
      <c r="F139" s="182"/>
      <c r="G139" s="182"/>
      <c r="H139" s="182"/>
      <c r="I139" s="182"/>
      <c r="J139" s="182"/>
      <c r="K139" s="182"/>
      <c r="L139" s="182"/>
      <c r="M139" s="182"/>
      <c r="N139" s="182"/>
      <c r="O139" s="182"/>
      <c r="P139" s="182"/>
      <c r="Q139" s="182"/>
      <c r="R139" s="182"/>
      <c r="S139" s="182"/>
    </row>
    <row r="140" spans="1:19">
      <c r="A140" s="182"/>
      <c r="B140" s="182"/>
      <c r="C140" s="182"/>
      <c r="D140" s="182"/>
      <c r="E140" s="182"/>
      <c r="F140" s="182"/>
      <c r="G140" s="182"/>
      <c r="H140" s="182"/>
      <c r="I140" s="182"/>
      <c r="J140" s="182"/>
      <c r="K140" s="182"/>
      <c r="L140" s="182"/>
      <c r="M140" s="182"/>
      <c r="N140" s="182"/>
      <c r="O140" s="182"/>
      <c r="P140" s="182"/>
      <c r="Q140" s="182"/>
      <c r="R140" s="182"/>
      <c r="S140" s="182"/>
    </row>
    <row r="141" spans="1:19">
      <c r="A141" s="182"/>
      <c r="B141" s="182"/>
      <c r="C141" s="182"/>
      <c r="D141" s="182"/>
      <c r="E141" s="182"/>
      <c r="F141" s="182"/>
      <c r="G141" s="182"/>
      <c r="H141" s="182"/>
      <c r="I141" s="182"/>
      <c r="J141" s="182"/>
      <c r="K141" s="182"/>
      <c r="L141" s="182"/>
      <c r="M141" s="182"/>
      <c r="N141" s="182"/>
      <c r="O141" s="182"/>
      <c r="P141" s="182"/>
      <c r="Q141" s="182"/>
      <c r="R141" s="182"/>
      <c r="S141" s="182"/>
    </row>
    <row r="142" spans="1:19">
      <c r="A142" s="182"/>
      <c r="B142" s="182"/>
      <c r="C142" s="182"/>
      <c r="D142" s="182"/>
      <c r="E142" s="182"/>
      <c r="F142" s="182"/>
      <c r="G142" s="182"/>
      <c r="H142" s="182"/>
      <c r="I142" s="182"/>
      <c r="J142" s="182"/>
      <c r="K142" s="182"/>
      <c r="L142" s="182"/>
      <c r="M142" s="182"/>
      <c r="N142" s="182"/>
      <c r="O142" s="182"/>
      <c r="P142" s="182"/>
      <c r="Q142" s="182"/>
      <c r="R142" s="182"/>
      <c r="S142" s="182"/>
    </row>
    <row r="143" spans="1:19">
      <c r="A143" s="182"/>
      <c r="B143" s="182"/>
      <c r="C143" s="182"/>
      <c r="D143" s="182"/>
      <c r="E143" s="182"/>
      <c r="F143" s="182"/>
      <c r="G143" s="182"/>
      <c r="H143" s="182"/>
      <c r="I143" s="182"/>
      <c r="J143" s="182"/>
      <c r="K143" s="182"/>
      <c r="L143" s="182"/>
      <c r="M143" s="182"/>
      <c r="N143" s="182"/>
      <c r="O143" s="182"/>
      <c r="P143" s="182"/>
      <c r="Q143" s="182"/>
      <c r="R143" s="182"/>
      <c r="S143" s="182"/>
    </row>
    <row r="144" spans="1:19">
      <c r="A144" s="182"/>
      <c r="B144" s="182"/>
      <c r="C144" s="182"/>
      <c r="D144" s="182"/>
      <c r="E144" s="182"/>
      <c r="F144" s="182"/>
      <c r="G144" s="182"/>
      <c r="H144" s="182"/>
      <c r="I144" s="182"/>
      <c r="J144" s="182"/>
      <c r="K144" s="182"/>
      <c r="L144" s="182"/>
      <c r="M144" s="182"/>
      <c r="N144" s="182"/>
      <c r="O144" s="182"/>
      <c r="P144" s="182"/>
      <c r="Q144" s="182"/>
      <c r="R144" s="182"/>
      <c r="S144" s="182"/>
    </row>
    <row r="145" spans="1:19">
      <c r="A145" s="182"/>
      <c r="B145" s="182"/>
      <c r="C145" s="182"/>
      <c r="D145" s="182"/>
      <c r="E145" s="182"/>
      <c r="F145" s="182"/>
      <c r="G145" s="182"/>
      <c r="H145" s="182"/>
      <c r="I145" s="182"/>
      <c r="J145" s="182"/>
      <c r="K145" s="182"/>
      <c r="L145" s="182"/>
      <c r="M145" s="182"/>
      <c r="N145" s="182"/>
      <c r="O145" s="182"/>
      <c r="P145" s="182"/>
      <c r="Q145" s="182"/>
      <c r="R145" s="182"/>
      <c r="S145" s="182"/>
    </row>
    <row r="146" spans="1:19">
      <c r="A146" s="182"/>
      <c r="B146" s="182"/>
      <c r="C146" s="182"/>
      <c r="D146" s="182"/>
      <c r="E146" s="182"/>
      <c r="F146" s="182"/>
      <c r="G146" s="182"/>
      <c r="H146" s="182"/>
      <c r="I146" s="182"/>
      <c r="J146" s="182"/>
      <c r="K146" s="182"/>
      <c r="L146" s="182"/>
      <c r="M146" s="182"/>
      <c r="N146" s="182"/>
      <c r="O146" s="182"/>
      <c r="P146" s="182"/>
      <c r="Q146" s="182"/>
      <c r="R146" s="182"/>
      <c r="S146" s="182"/>
    </row>
    <row r="147" spans="1:19">
      <c r="A147" s="182"/>
      <c r="B147" s="182"/>
      <c r="C147" s="182"/>
      <c r="D147" s="182"/>
      <c r="E147" s="182"/>
      <c r="F147" s="182"/>
      <c r="G147" s="182"/>
      <c r="H147" s="182"/>
      <c r="I147" s="182"/>
      <c r="J147" s="182"/>
      <c r="K147" s="182"/>
      <c r="L147" s="182"/>
      <c r="M147" s="182"/>
      <c r="N147" s="182"/>
      <c r="O147" s="182"/>
      <c r="P147" s="182"/>
      <c r="Q147" s="182"/>
      <c r="R147" s="182"/>
      <c r="S147" s="182"/>
    </row>
    <row r="148" spans="1:19">
      <c r="A148" s="182"/>
      <c r="B148" s="182"/>
      <c r="C148" s="182"/>
      <c r="D148" s="182"/>
      <c r="E148" s="182"/>
      <c r="F148" s="182"/>
      <c r="G148" s="182"/>
      <c r="H148" s="182"/>
      <c r="I148" s="182"/>
      <c r="J148" s="182"/>
      <c r="K148" s="182"/>
      <c r="L148" s="182"/>
      <c r="M148" s="182"/>
      <c r="N148" s="182"/>
      <c r="O148" s="182"/>
      <c r="P148" s="182"/>
      <c r="Q148" s="182"/>
      <c r="R148" s="182"/>
      <c r="S148" s="182"/>
    </row>
    <row r="149" spans="1:19">
      <c r="A149" s="182"/>
      <c r="B149" s="182"/>
      <c r="C149" s="182"/>
      <c r="D149" s="182"/>
      <c r="E149" s="182"/>
      <c r="F149" s="182"/>
      <c r="G149" s="182"/>
      <c r="H149" s="182"/>
      <c r="I149" s="182"/>
      <c r="J149" s="182"/>
      <c r="K149" s="182"/>
      <c r="L149" s="182"/>
      <c r="M149" s="182"/>
      <c r="N149" s="182"/>
      <c r="O149" s="182"/>
      <c r="P149" s="182"/>
      <c r="Q149" s="182"/>
      <c r="R149" s="182"/>
      <c r="S149" s="182"/>
    </row>
    <row r="150" spans="1:19">
      <c r="A150" s="182"/>
      <c r="B150" s="182"/>
      <c r="C150" s="182"/>
      <c r="D150" s="182"/>
      <c r="E150" s="182"/>
      <c r="F150" s="182"/>
      <c r="G150" s="182"/>
      <c r="H150" s="182"/>
      <c r="I150" s="182"/>
      <c r="J150" s="182"/>
      <c r="K150" s="182"/>
      <c r="L150" s="182"/>
      <c r="M150" s="182"/>
      <c r="N150" s="182"/>
      <c r="O150" s="182"/>
      <c r="P150" s="182"/>
      <c r="Q150" s="182"/>
      <c r="R150" s="182"/>
      <c r="S150" s="182"/>
    </row>
    <row r="151" spans="1:19">
      <c r="A151" s="182"/>
      <c r="B151" s="182"/>
      <c r="C151" s="182"/>
      <c r="D151" s="182"/>
      <c r="E151" s="182"/>
      <c r="F151" s="182"/>
      <c r="G151" s="182"/>
      <c r="H151" s="182"/>
      <c r="I151" s="182"/>
      <c r="J151" s="182"/>
      <c r="K151" s="182"/>
      <c r="L151" s="182"/>
      <c r="M151" s="182"/>
      <c r="N151" s="182"/>
      <c r="O151" s="182"/>
      <c r="P151" s="182"/>
      <c r="Q151" s="182"/>
      <c r="R151" s="182"/>
      <c r="S151" s="182"/>
    </row>
    <row r="152" spans="1:19">
      <c r="A152" s="182"/>
      <c r="B152" s="182"/>
      <c r="C152" s="182"/>
      <c r="D152" s="182"/>
      <c r="E152" s="182"/>
      <c r="F152" s="182"/>
      <c r="G152" s="182"/>
      <c r="H152" s="182"/>
      <c r="I152" s="182"/>
      <c r="J152" s="182"/>
      <c r="K152" s="182"/>
      <c r="L152" s="182"/>
      <c r="M152" s="182"/>
      <c r="N152" s="182"/>
      <c r="O152" s="182"/>
      <c r="P152" s="182"/>
      <c r="Q152" s="182"/>
      <c r="R152" s="182"/>
      <c r="S152" s="182"/>
    </row>
    <row r="153" spans="1:19">
      <c r="A153" s="182"/>
      <c r="B153" s="182"/>
      <c r="C153" s="182"/>
      <c r="D153" s="182"/>
      <c r="E153" s="182"/>
      <c r="F153" s="182"/>
      <c r="G153" s="182"/>
      <c r="H153" s="182"/>
      <c r="I153" s="182"/>
      <c r="J153" s="182"/>
      <c r="K153" s="182"/>
      <c r="L153" s="182"/>
      <c r="M153" s="182"/>
      <c r="N153" s="182"/>
      <c r="O153" s="182"/>
      <c r="P153" s="182"/>
      <c r="Q153" s="182"/>
      <c r="R153" s="182"/>
      <c r="S153" s="182"/>
    </row>
    <row r="154" spans="1:19">
      <c r="A154" s="182"/>
      <c r="B154" s="182"/>
      <c r="C154" s="182"/>
      <c r="D154" s="182"/>
      <c r="E154" s="182"/>
      <c r="F154" s="182"/>
      <c r="G154" s="182"/>
      <c r="H154" s="182"/>
      <c r="I154" s="182"/>
      <c r="J154" s="182"/>
      <c r="K154" s="182"/>
      <c r="L154" s="182"/>
      <c r="M154" s="182"/>
      <c r="N154" s="182"/>
      <c r="O154" s="182"/>
      <c r="P154" s="182"/>
      <c r="Q154" s="182"/>
      <c r="R154" s="182"/>
      <c r="S154" s="182"/>
    </row>
    <row r="155" spans="1:19">
      <c r="A155" s="182"/>
      <c r="B155" s="182"/>
      <c r="C155" s="182"/>
      <c r="D155" s="182"/>
      <c r="E155" s="182"/>
      <c r="F155" s="182"/>
      <c r="G155" s="182"/>
      <c r="H155" s="182"/>
      <c r="I155" s="182"/>
      <c r="J155" s="182"/>
      <c r="K155" s="182"/>
      <c r="L155" s="182"/>
      <c r="M155" s="182"/>
      <c r="N155" s="182"/>
      <c r="O155" s="182"/>
      <c r="P155" s="182"/>
      <c r="Q155" s="182"/>
      <c r="R155" s="182"/>
      <c r="S155" s="182"/>
    </row>
    <row r="156" spans="1:19">
      <c r="A156" s="182"/>
      <c r="B156" s="182"/>
      <c r="C156" s="182"/>
      <c r="D156" s="182"/>
      <c r="E156" s="182"/>
      <c r="F156" s="182"/>
      <c r="G156" s="182"/>
      <c r="H156" s="182"/>
      <c r="I156" s="182"/>
      <c r="J156" s="182"/>
      <c r="K156" s="182"/>
      <c r="L156" s="182"/>
      <c r="M156" s="182"/>
      <c r="N156" s="182"/>
      <c r="O156" s="182"/>
      <c r="P156" s="182"/>
      <c r="Q156" s="182"/>
      <c r="R156" s="182"/>
      <c r="S156" s="182"/>
    </row>
    <row r="157" spans="1:19">
      <c r="A157" s="182"/>
      <c r="B157" s="182"/>
      <c r="C157" s="182"/>
      <c r="D157" s="182"/>
      <c r="E157" s="182"/>
      <c r="F157" s="182"/>
      <c r="G157" s="182"/>
      <c r="H157" s="182"/>
      <c r="I157" s="182"/>
      <c r="J157" s="182"/>
      <c r="K157" s="182"/>
      <c r="L157" s="182"/>
      <c r="M157" s="182"/>
      <c r="N157" s="182"/>
      <c r="O157" s="182"/>
      <c r="P157" s="182"/>
      <c r="Q157" s="182"/>
      <c r="R157" s="182"/>
      <c r="S157" s="182"/>
    </row>
    <row r="158" spans="1:19">
      <c r="A158" s="182"/>
      <c r="B158" s="182"/>
      <c r="C158" s="182"/>
      <c r="D158" s="182"/>
      <c r="E158" s="182"/>
      <c r="F158" s="182"/>
      <c r="G158" s="182"/>
      <c r="H158" s="182"/>
      <c r="I158" s="182"/>
      <c r="J158" s="182"/>
      <c r="K158" s="182"/>
      <c r="L158" s="182"/>
      <c r="M158" s="182"/>
      <c r="N158" s="182"/>
      <c r="O158" s="182"/>
      <c r="P158" s="182"/>
      <c r="Q158" s="182"/>
      <c r="R158" s="182"/>
      <c r="S158" s="182"/>
    </row>
    <row r="159" spans="1:19">
      <c r="A159" s="182"/>
      <c r="B159" s="182"/>
      <c r="C159" s="182"/>
      <c r="D159" s="182"/>
      <c r="E159" s="182"/>
      <c r="F159" s="182"/>
      <c r="G159" s="182"/>
      <c r="H159" s="182"/>
      <c r="I159" s="182"/>
      <c r="J159" s="182"/>
      <c r="K159" s="182"/>
      <c r="L159" s="182"/>
      <c r="M159" s="182"/>
      <c r="N159" s="182"/>
      <c r="O159" s="182"/>
      <c r="P159" s="182"/>
      <c r="Q159" s="182"/>
      <c r="R159" s="182"/>
      <c r="S159" s="182"/>
    </row>
    <row r="160" spans="1:19">
      <c r="A160" s="182"/>
      <c r="B160" s="182"/>
      <c r="C160" s="182"/>
      <c r="D160" s="182"/>
      <c r="E160" s="182"/>
      <c r="F160" s="182"/>
      <c r="G160" s="182"/>
      <c r="H160" s="182"/>
      <c r="I160" s="182"/>
      <c r="J160" s="182"/>
      <c r="K160" s="182"/>
      <c r="L160" s="182"/>
      <c r="M160" s="182"/>
      <c r="N160" s="182"/>
      <c r="O160" s="182"/>
      <c r="P160" s="182"/>
      <c r="Q160" s="182"/>
      <c r="R160" s="182"/>
      <c r="S160" s="182"/>
    </row>
    <row r="161" spans="1:19">
      <c r="A161" s="182"/>
      <c r="B161" s="182"/>
      <c r="C161" s="182"/>
      <c r="D161" s="182"/>
      <c r="E161" s="182"/>
      <c r="F161" s="182"/>
      <c r="G161" s="182"/>
      <c r="H161" s="182"/>
      <c r="I161" s="182"/>
      <c r="J161" s="182"/>
      <c r="K161" s="182"/>
      <c r="L161" s="182"/>
      <c r="M161" s="182"/>
      <c r="N161" s="182"/>
      <c r="O161" s="182"/>
      <c r="P161" s="182"/>
      <c r="Q161" s="182"/>
      <c r="R161" s="182"/>
      <c r="S161" s="182"/>
    </row>
    <row r="162" spans="1:19">
      <c r="A162" s="182"/>
      <c r="B162" s="182"/>
      <c r="C162" s="182"/>
      <c r="D162" s="182"/>
      <c r="E162" s="182"/>
      <c r="F162" s="182"/>
      <c r="G162" s="182"/>
      <c r="H162" s="182"/>
      <c r="I162" s="182"/>
      <c r="J162" s="182"/>
      <c r="K162" s="182"/>
      <c r="L162" s="182"/>
      <c r="M162" s="182"/>
      <c r="N162" s="182"/>
      <c r="O162" s="182"/>
      <c r="P162" s="182"/>
      <c r="Q162" s="182"/>
      <c r="R162" s="182"/>
      <c r="S162" s="182"/>
    </row>
    <row r="163" spans="1:19">
      <c r="A163" s="182"/>
      <c r="B163" s="182"/>
      <c r="C163" s="182"/>
      <c r="D163" s="182"/>
      <c r="E163" s="182"/>
      <c r="F163" s="182"/>
      <c r="G163" s="182"/>
      <c r="H163" s="182"/>
      <c r="I163" s="182"/>
      <c r="J163" s="182"/>
      <c r="K163" s="182"/>
      <c r="L163" s="182"/>
      <c r="M163" s="182"/>
      <c r="N163" s="182"/>
      <c r="O163" s="182"/>
      <c r="P163" s="182"/>
      <c r="Q163" s="182"/>
      <c r="R163" s="182"/>
      <c r="S163" s="182"/>
    </row>
    <row r="164" spans="1:19">
      <c r="A164" s="182"/>
      <c r="B164" s="182"/>
      <c r="C164" s="182"/>
      <c r="D164" s="182"/>
      <c r="E164" s="182"/>
      <c r="F164" s="182"/>
      <c r="G164" s="182"/>
      <c r="H164" s="182"/>
      <c r="I164" s="182"/>
      <c r="J164" s="182"/>
      <c r="K164" s="182"/>
      <c r="L164" s="182"/>
      <c r="M164" s="182"/>
      <c r="N164" s="182"/>
      <c r="O164" s="182"/>
      <c r="P164" s="182"/>
      <c r="Q164" s="182"/>
      <c r="R164" s="182"/>
      <c r="S164" s="182"/>
    </row>
    <row r="165" spans="1:19">
      <c r="A165" s="182"/>
      <c r="B165" s="182"/>
      <c r="C165" s="182"/>
      <c r="D165" s="182"/>
      <c r="E165" s="182"/>
      <c r="F165" s="182"/>
      <c r="G165" s="182"/>
      <c r="H165" s="182"/>
      <c r="I165" s="182"/>
      <c r="J165" s="182"/>
      <c r="K165" s="182"/>
      <c r="L165" s="182"/>
      <c r="M165" s="182"/>
      <c r="N165" s="182"/>
      <c r="O165" s="182"/>
      <c r="P165" s="182"/>
      <c r="Q165" s="182"/>
      <c r="R165" s="182"/>
      <c r="S165" s="182"/>
    </row>
    <row r="166" spans="1:19">
      <c r="A166" s="182"/>
      <c r="B166" s="182"/>
      <c r="C166" s="182"/>
      <c r="D166" s="182"/>
      <c r="E166" s="182"/>
      <c r="F166" s="182"/>
      <c r="G166" s="182"/>
      <c r="H166" s="182"/>
      <c r="I166" s="182"/>
      <c r="J166" s="182"/>
      <c r="K166" s="182"/>
      <c r="L166" s="182"/>
      <c r="M166" s="182"/>
      <c r="N166" s="182"/>
      <c r="O166" s="182"/>
      <c r="P166" s="182"/>
      <c r="Q166" s="182"/>
      <c r="R166" s="182"/>
      <c r="S166" s="182"/>
    </row>
    <row r="167" spans="1:19">
      <c r="A167" s="182"/>
      <c r="B167" s="182"/>
      <c r="C167" s="182"/>
      <c r="D167" s="182"/>
      <c r="E167" s="182"/>
      <c r="F167" s="182"/>
      <c r="G167" s="182"/>
      <c r="H167" s="182"/>
      <c r="I167" s="182"/>
      <c r="J167" s="182"/>
      <c r="K167" s="182"/>
      <c r="L167" s="182"/>
      <c r="M167" s="182"/>
      <c r="N167" s="182"/>
      <c r="O167" s="182"/>
      <c r="P167" s="182"/>
      <c r="Q167" s="182"/>
      <c r="R167" s="182"/>
      <c r="S167" s="182"/>
    </row>
    <row r="168" spans="1:19">
      <c r="A168" s="182"/>
      <c r="B168" s="182"/>
      <c r="C168" s="182"/>
      <c r="D168" s="182"/>
      <c r="E168" s="182"/>
      <c r="F168" s="182"/>
      <c r="G168" s="182"/>
      <c r="H168" s="182"/>
      <c r="I168" s="182"/>
      <c r="J168" s="182"/>
      <c r="K168" s="182"/>
      <c r="L168" s="182"/>
      <c r="M168" s="182"/>
      <c r="N168" s="182"/>
      <c r="O168" s="182"/>
      <c r="P168" s="182"/>
      <c r="Q168" s="182"/>
      <c r="R168" s="182"/>
      <c r="S168" s="182"/>
    </row>
    <row r="169" spans="1:19">
      <c r="A169" s="182"/>
      <c r="B169" s="182"/>
      <c r="C169" s="182"/>
      <c r="D169" s="182"/>
      <c r="E169" s="182"/>
      <c r="F169" s="182"/>
      <c r="G169" s="182"/>
      <c r="H169" s="182"/>
      <c r="I169" s="182"/>
      <c r="J169" s="182"/>
      <c r="K169" s="182"/>
      <c r="L169" s="182"/>
      <c r="M169" s="182"/>
      <c r="N169" s="182"/>
      <c r="O169" s="182"/>
      <c r="P169" s="182"/>
      <c r="Q169" s="182"/>
      <c r="R169" s="182"/>
      <c r="S169" s="182"/>
    </row>
    <row r="170" spans="1:19">
      <c r="A170" s="182"/>
      <c r="B170" s="182"/>
      <c r="C170" s="182"/>
      <c r="D170" s="182"/>
      <c r="E170" s="182"/>
      <c r="F170" s="182"/>
      <c r="G170" s="182"/>
      <c r="H170" s="182"/>
      <c r="I170" s="182"/>
      <c r="J170" s="182"/>
      <c r="K170" s="182"/>
      <c r="L170" s="182"/>
      <c r="M170" s="182"/>
      <c r="N170" s="182"/>
      <c r="O170" s="182"/>
      <c r="P170" s="182"/>
      <c r="Q170" s="182"/>
      <c r="R170" s="182"/>
      <c r="S170" s="182"/>
    </row>
    <row r="171" spans="1:19">
      <c r="A171" s="182"/>
      <c r="B171" s="182"/>
      <c r="C171" s="182"/>
      <c r="D171" s="182"/>
      <c r="E171" s="182"/>
      <c r="F171" s="182"/>
      <c r="G171" s="182"/>
      <c r="H171" s="182"/>
      <c r="I171" s="182"/>
      <c r="J171" s="182"/>
      <c r="K171" s="182"/>
      <c r="L171" s="182"/>
      <c r="M171" s="182"/>
      <c r="N171" s="182"/>
      <c r="O171" s="182"/>
      <c r="P171" s="182"/>
      <c r="Q171" s="182"/>
      <c r="R171" s="182"/>
      <c r="S171" s="182"/>
    </row>
    <row r="172" spans="1:19">
      <c r="A172" s="182"/>
      <c r="B172" s="182"/>
      <c r="C172" s="182"/>
      <c r="D172" s="182"/>
      <c r="E172" s="182"/>
      <c r="F172" s="182"/>
      <c r="G172" s="182"/>
      <c r="H172" s="182"/>
      <c r="I172" s="182"/>
      <c r="J172" s="182"/>
      <c r="K172" s="182"/>
      <c r="L172" s="182"/>
      <c r="M172" s="182"/>
      <c r="N172" s="182"/>
      <c r="O172" s="182"/>
      <c r="P172" s="182"/>
      <c r="Q172" s="182"/>
      <c r="R172" s="182"/>
      <c r="S172" s="182"/>
    </row>
    <row r="173" spans="1:19">
      <c r="A173" s="182"/>
      <c r="B173" s="182"/>
      <c r="C173" s="182"/>
      <c r="D173" s="182"/>
      <c r="E173" s="182"/>
      <c r="F173" s="182"/>
      <c r="G173" s="182"/>
      <c r="H173" s="182"/>
      <c r="I173" s="182"/>
      <c r="J173" s="182"/>
      <c r="K173" s="182"/>
      <c r="L173" s="182"/>
      <c r="M173" s="182"/>
      <c r="N173" s="182"/>
      <c r="O173" s="182"/>
      <c r="P173" s="182"/>
      <c r="Q173" s="182"/>
      <c r="R173" s="182"/>
      <c r="S173" s="182"/>
    </row>
    <row r="174" spans="1:19">
      <c r="A174" s="182"/>
      <c r="B174" s="182"/>
      <c r="C174" s="182"/>
      <c r="D174" s="182"/>
      <c r="E174" s="182"/>
      <c r="F174" s="182"/>
      <c r="G174" s="182"/>
      <c r="H174" s="182"/>
      <c r="I174" s="182"/>
      <c r="J174" s="182"/>
      <c r="K174" s="182"/>
      <c r="L174" s="182"/>
      <c r="M174" s="182"/>
      <c r="N174" s="182"/>
      <c r="O174" s="182"/>
      <c r="P174" s="182"/>
      <c r="Q174" s="182"/>
      <c r="R174" s="182"/>
      <c r="S174" s="182"/>
    </row>
    <row r="175" spans="1:19">
      <c r="A175" s="182"/>
      <c r="B175" s="182"/>
      <c r="C175" s="182"/>
      <c r="D175" s="182"/>
      <c r="E175" s="182"/>
      <c r="F175" s="182"/>
      <c r="G175" s="182"/>
      <c r="H175" s="182"/>
      <c r="I175" s="182"/>
      <c r="J175" s="182"/>
      <c r="K175" s="182"/>
      <c r="L175" s="182"/>
      <c r="M175" s="182"/>
      <c r="N175" s="182"/>
      <c r="O175" s="182"/>
      <c r="P175" s="182"/>
      <c r="Q175" s="182"/>
      <c r="R175" s="182"/>
      <c r="S175" s="182"/>
    </row>
    <row r="176" spans="1:19">
      <c r="A176" s="182"/>
      <c r="B176" s="182"/>
      <c r="C176" s="182"/>
      <c r="D176" s="182"/>
      <c r="E176" s="182"/>
      <c r="F176" s="182"/>
      <c r="G176" s="182"/>
      <c r="H176" s="182"/>
      <c r="I176" s="182"/>
      <c r="J176" s="182"/>
      <c r="K176" s="182"/>
      <c r="L176" s="182"/>
      <c r="M176" s="182"/>
      <c r="N176" s="182"/>
      <c r="O176" s="182"/>
      <c r="P176" s="182"/>
      <c r="Q176" s="182"/>
      <c r="R176" s="182"/>
      <c r="S176" s="182"/>
    </row>
    <row r="177" spans="1:19">
      <c r="A177" s="182"/>
      <c r="B177" s="182"/>
      <c r="C177" s="182"/>
      <c r="D177" s="182"/>
      <c r="E177" s="182"/>
      <c r="F177" s="182"/>
      <c r="G177" s="182"/>
      <c r="H177" s="182"/>
      <c r="I177" s="182"/>
      <c r="J177" s="182"/>
      <c r="K177" s="182"/>
      <c r="L177" s="182"/>
      <c r="M177" s="182"/>
      <c r="N177" s="182"/>
      <c r="O177" s="182"/>
      <c r="P177" s="182"/>
      <c r="Q177" s="182"/>
      <c r="R177" s="182"/>
      <c r="S177" s="182"/>
    </row>
    <row r="178" spans="1:19">
      <c r="G178" s="182"/>
      <c r="H178" s="182"/>
      <c r="I178" s="182"/>
      <c r="J178" s="182"/>
      <c r="K178" s="182"/>
      <c r="L178" s="182"/>
      <c r="M178" s="182"/>
      <c r="N178" s="182"/>
      <c r="O178" s="182"/>
      <c r="P178" s="182"/>
      <c r="Q178" s="182"/>
      <c r="R178" s="182"/>
      <c r="S178" s="182"/>
    </row>
    <row r="179" spans="1:19">
      <c r="G179" s="182"/>
      <c r="H179" s="182"/>
      <c r="I179" s="182"/>
      <c r="J179" s="182"/>
      <c r="K179" s="182"/>
      <c r="L179" s="182"/>
      <c r="M179" s="182"/>
      <c r="N179" s="182"/>
      <c r="O179" s="182"/>
      <c r="P179" s="182"/>
      <c r="Q179" s="182"/>
      <c r="R179" s="182"/>
      <c r="S179" s="182"/>
    </row>
    <row r="180" spans="1:19">
      <c r="G180" s="182"/>
      <c r="H180" s="182"/>
      <c r="I180" s="182"/>
      <c r="J180" s="182"/>
      <c r="K180" s="182"/>
      <c r="L180" s="182"/>
      <c r="M180" s="182"/>
      <c r="N180" s="182"/>
      <c r="O180" s="182"/>
      <c r="P180" s="182"/>
      <c r="Q180" s="182"/>
      <c r="R180" s="182"/>
      <c r="S180" s="182"/>
    </row>
    <row r="181" spans="1:19">
      <c r="G181" s="182"/>
      <c r="H181" s="182"/>
      <c r="I181" s="182"/>
      <c r="J181" s="182"/>
      <c r="K181" s="182"/>
      <c r="L181" s="182"/>
      <c r="M181" s="182"/>
      <c r="N181" s="182"/>
      <c r="O181" s="182"/>
      <c r="P181" s="182"/>
      <c r="Q181" s="182"/>
      <c r="R181" s="182"/>
      <c r="S181" s="182"/>
    </row>
    <row r="182" spans="1:19">
      <c r="G182" s="182"/>
      <c r="H182" s="182"/>
      <c r="I182" s="182"/>
      <c r="J182" s="182"/>
      <c r="K182" s="182"/>
      <c r="L182" s="182"/>
      <c r="M182" s="182"/>
      <c r="N182" s="182"/>
      <c r="O182" s="182"/>
      <c r="P182" s="182"/>
      <c r="Q182" s="182"/>
      <c r="R182" s="182"/>
      <c r="S182" s="182"/>
    </row>
    <row r="183" spans="1:19">
      <c r="G183" s="182"/>
      <c r="H183" s="182"/>
      <c r="I183" s="182"/>
      <c r="J183" s="182"/>
      <c r="K183" s="182"/>
      <c r="L183" s="182"/>
      <c r="M183" s="182"/>
      <c r="N183" s="182"/>
      <c r="O183" s="182"/>
      <c r="P183" s="182"/>
      <c r="Q183" s="182"/>
      <c r="R183" s="182"/>
      <c r="S183" s="182"/>
    </row>
  </sheetData>
  <mergeCells count="3">
    <mergeCell ref="B21:D21"/>
    <mergeCell ref="B85:D85"/>
    <mergeCell ref="A1:F1"/>
  </mergeCells>
  <pageMargins left="0.5" right="0.5" top="0.75" bottom="1" header="0.3" footer="0"/>
  <pageSetup orientation="portrait" r:id="rId1"/>
  <headerFooter>
    <oddFooter>&amp;C&amp;G</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9EA2C-DAEB-4C99-B9B2-CC010F13764E}">
  <dimension ref="A1:Y140"/>
  <sheetViews>
    <sheetView tabSelected="1" topLeftCell="A18" zoomScaleNormal="100" workbookViewId="0">
      <selection activeCell="B33" sqref="B1:D1048576"/>
    </sheetView>
  </sheetViews>
  <sheetFormatPr baseColWidth="10" defaultColWidth="8.83203125" defaultRowHeight="15"/>
  <cols>
    <col min="1" max="1" width="37.33203125" customWidth="1"/>
    <col min="2" max="4" width="20.5" hidden="1" customWidth="1"/>
    <col min="5" max="6" width="27.6640625" customWidth="1"/>
    <col min="8" max="10" width="9.1640625" hidden="1" customWidth="1"/>
    <col min="18" max="25" width="9.1640625" style="182"/>
  </cols>
  <sheetData>
    <row r="1" spans="1:17" ht="21">
      <c r="A1" s="232" t="s">
        <v>251</v>
      </c>
      <c r="B1" s="232"/>
      <c r="C1" s="232"/>
      <c r="D1" s="232"/>
      <c r="E1" s="232"/>
      <c r="F1" s="232"/>
      <c r="G1" s="182"/>
      <c r="H1" s="184"/>
      <c r="I1" s="184"/>
      <c r="J1" s="184"/>
      <c r="K1" s="182"/>
      <c r="L1" s="182"/>
      <c r="M1" s="182"/>
      <c r="N1" s="182"/>
      <c r="O1" s="182"/>
      <c r="P1" s="182"/>
      <c r="Q1" s="182"/>
    </row>
    <row r="2" spans="1:17">
      <c r="A2" s="181"/>
      <c r="B2" s="181"/>
      <c r="C2" s="181"/>
      <c r="D2" s="181"/>
      <c r="E2" s="181"/>
      <c r="F2" s="181"/>
      <c r="G2" s="182"/>
      <c r="H2" s="184"/>
      <c r="I2" s="184"/>
      <c r="J2" s="184"/>
      <c r="K2" s="182"/>
      <c r="L2" s="182"/>
      <c r="M2" s="182"/>
      <c r="N2" s="182"/>
      <c r="O2" s="182"/>
      <c r="P2" s="182"/>
      <c r="Q2" s="182"/>
    </row>
    <row r="3" spans="1:17">
      <c r="A3" s="181"/>
      <c r="B3" s="181"/>
      <c r="C3" s="181"/>
      <c r="D3" s="181"/>
      <c r="E3" s="181"/>
      <c r="F3" s="181"/>
      <c r="G3" s="182"/>
      <c r="H3" s="184"/>
      <c r="I3" s="184"/>
      <c r="J3" s="184"/>
      <c r="K3" s="182"/>
      <c r="L3" s="182"/>
      <c r="M3" s="182"/>
      <c r="N3" s="182"/>
      <c r="O3" s="182"/>
      <c r="P3" s="182"/>
      <c r="Q3" s="182"/>
    </row>
    <row r="4" spans="1:17" ht="16">
      <c r="A4" s="181"/>
      <c r="B4" s="181"/>
      <c r="C4" s="181"/>
      <c r="D4" s="181"/>
      <c r="E4" s="183" t="s">
        <v>252</v>
      </c>
      <c r="F4" s="181" t="s">
        <v>352</v>
      </c>
      <c r="G4" s="182"/>
      <c r="H4" s="184"/>
      <c r="I4" s="184"/>
      <c r="J4" s="184"/>
      <c r="K4" s="182"/>
      <c r="L4" s="182"/>
      <c r="M4" s="182"/>
      <c r="N4" s="182"/>
      <c r="O4" s="182"/>
      <c r="P4" s="182"/>
      <c r="Q4" s="182"/>
    </row>
    <row r="5" spans="1:17" ht="16">
      <c r="A5" s="181"/>
      <c r="B5" s="181"/>
      <c r="C5" s="181"/>
      <c r="D5" s="181"/>
      <c r="E5" s="183" t="s">
        <v>254</v>
      </c>
      <c r="F5" s="181" t="s">
        <v>353</v>
      </c>
      <c r="G5" s="182"/>
      <c r="H5" s="184"/>
      <c r="I5" s="184"/>
      <c r="J5" s="184"/>
      <c r="K5" s="182"/>
      <c r="L5" s="182"/>
      <c r="M5" s="182"/>
      <c r="N5" s="182"/>
      <c r="O5" s="182"/>
      <c r="P5" s="182"/>
      <c r="Q5" s="182"/>
    </row>
    <row r="6" spans="1:17" ht="16" thickBot="1">
      <c r="A6" s="181"/>
      <c r="B6" s="181"/>
      <c r="C6" s="181"/>
      <c r="D6" s="181"/>
      <c r="E6" s="181"/>
      <c r="F6" s="181"/>
      <c r="G6" s="182"/>
      <c r="H6" s="184" t="s">
        <v>256</v>
      </c>
      <c r="I6" s="184" t="s">
        <v>257</v>
      </c>
      <c r="J6" s="184" t="s">
        <v>258</v>
      </c>
      <c r="K6" s="182"/>
      <c r="L6" s="182"/>
      <c r="M6" s="182"/>
      <c r="N6" s="185" t="s">
        <v>6</v>
      </c>
      <c r="O6" s="186" t="s">
        <v>7</v>
      </c>
      <c r="P6" s="186" t="s">
        <v>8</v>
      </c>
      <c r="Q6" s="187" t="s">
        <v>9</v>
      </c>
    </row>
    <row r="7" spans="1:17" ht="20">
      <c r="A7" s="190" t="s">
        <v>259</v>
      </c>
      <c r="B7" s="190" t="s">
        <v>256</v>
      </c>
      <c r="C7" s="190" t="s">
        <v>257</v>
      </c>
      <c r="D7" s="190" t="s">
        <v>258</v>
      </c>
      <c r="E7" s="190" t="s">
        <v>260</v>
      </c>
      <c r="F7" s="190" t="s">
        <v>261</v>
      </c>
      <c r="G7" s="182"/>
      <c r="H7" s="184">
        <f ca="1">SUM(H8,H13,H16,H21,H24,H29,H34,H39,H48,)</f>
        <v>6</v>
      </c>
      <c r="I7" s="184">
        <f t="shared" ref="I7:J7" ca="1" si="0">SUM(I8,I13,I16,I21,I24,I29,I34,I39,I48,)</f>
        <v>4</v>
      </c>
      <c r="J7" s="184">
        <f t="shared" ca="1" si="0"/>
        <v>0</v>
      </c>
      <c r="K7" s="182"/>
      <c r="L7" s="182"/>
      <c r="M7" s="198" t="s">
        <v>320</v>
      </c>
      <c r="N7" s="182">
        <f ca="1">SUM(N8:N19)</f>
        <v>0</v>
      </c>
      <c r="O7" s="182">
        <f ca="1">SUM(O8:O19)</f>
        <v>0</v>
      </c>
      <c r="P7" s="182">
        <f ca="1">SUM(P8:P19)</f>
        <v>0</v>
      </c>
      <c r="Q7" s="182">
        <f ca="1">SUM(Q8:Q19)</f>
        <v>0</v>
      </c>
    </row>
    <row r="8" spans="1:17" ht="20">
      <c r="A8" s="191" t="s">
        <v>263</v>
      </c>
      <c r="B8" s="192"/>
      <c r="C8" s="192"/>
      <c r="D8" s="193"/>
      <c r="E8" s="194"/>
      <c r="F8" s="194"/>
      <c r="G8" s="182"/>
      <c r="H8" s="168">
        <f ca="1">SUM(H9:H10)</f>
        <v>2</v>
      </c>
      <c r="I8" s="168">
        <f t="shared" ref="I8:J8" ca="1" si="1">SUM(I9:I10)</f>
        <v>0</v>
      </c>
      <c r="J8" s="168">
        <f t="shared" ca="1" si="1"/>
        <v>0</v>
      </c>
      <c r="K8" s="182"/>
      <c r="L8" s="182"/>
      <c r="M8" s="182"/>
      <c r="N8" s="182"/>
      <c r="O8" s="182"/>
      <c r="P8" s="182"/>
      <c r="Q8" s="182"/>
    </row>
    <row r="9" spans="1:17" ht="60" customHeight="1">
      <c r="A9" s="172" t="s">
        <v>264</v>
      </c>
      <c r="B9" s="250" t="s">
        <v>16</v>
      </c>
      <c r="C9" s="172" t="s">
        <v>49</v>
      </c>
      <c r="D9" s="172" t="s">
        <v>286</v>
      </c>
      <c r="E9" s="180" t="s">
        <v>16</v>
      </c>
      <c r="F9" s="180"/>
      <c r="G9" s="182"/>
      <c r="H9" s="182" cm="1">
        <f t="array" aca="1" ref="H9" ca="1">IF(CellColorIndex(B9,FALSE)&gt;0,1,0)</f>
        <v>1</v>
      </c>
      <c r="I9" s="182" cm="1">
        <f t="array" aca="1" ref="I9" ca="1">IF(CellColorIndex(C9,FALSE)&gt;0,1,0)</f>
        <v>0</v>
      </c>
      <c r="J9" s="182" cm="1">
        <f t="array" aca="1" ref="J9" ca="1">IF(CellColorIndex(D9,FALSE)&gt;0,1,0)</f>
        <v>0</v>
      </c>
      <c r="K9" s="182"/>
      <c r="L9" s="182"/>
      <c r="M9" s="182"/>
      <c r="N9" s="182"/>
      <c r="O9" s="182"/>
      <c r="P9" s="182"/>
      <c r="Q9" s="182"/>
    </row>
    <row r="10" spans="1:17" ht="34">
      <c r="A10" s="177" t="s">
        <v>354</v>
      </c>
      <c r="B10" s="250" t="s">
        <v>16</v>
      </c>
      <c r="C10" s="172" t="s">
        <v>49</v>
      </c>
      <c r="D10" s="172" t="s">
        <v>286</v>
      </c>
      <c r="E10" s="180" t="s">
        <v>16</v>
      </c>
      <c r="F10" s="180"/>
      <c r="G10" s="182"/>
      <c r="H10" s="182" cm="1">
        <f t="array" aca="1" ref="H10" ca="1">IF(CellColorIndex(B10,FALSE)&gt;0,1,0)</f>
        <v>1</v>
      </c>
      <c r="I10" s="182" cm="1">
        <f t="array" aca="1" ref="I10" ca="1">IF(CellColorIndex(C10,FALSE)&gt;0,1,0)</f>
        <v>0</v>
      </c>
      <c r="J10" s="182" cm="1">
        <f t="array" aca="1" ref="J10" ca="1">IF(CellColorIndex(D10,FALSE)&gt;0,1,0)</f>
        <v>0</v>
      </c>
      <c r="K10" s="182"/>
      <c r="L10" s="182"/>
      <c r="M10" s="182"/>
      <c r="N10" s="182"/>
      <c r="O10" s="182"/>
      <c r="P10" s="182"/>
      <c r="Q10" s="182"/>
    </row>
    <row r="11" spans="1:17">
      <c r="A11" s="172"/>
      <c r="B11" s="172"/>
      <c r="C11" s="172"/>
      <c r="D11" s="172"/>
      <c r="E11" s="180"/>
      <c r="F11" s="180"/>
      <c r="G11" s="182"/>
      <c r="H11" s="182"/>
      <c r="I11" s="182"/>
      <c r="J11" s="182"/>
      <c r="K11" s="182"/>
      <c r="L11" s="182"/>
      <c r="M11" s="182"/>
      <c r="N11" s="182"/>
      <c r="O11" s="182"/>
      <c r="P11" s="182"/>
      <c r="Q11" s="182"/>
    </row>
    <row r="12" spans="1:17" ht="20">
      <c r="A12" s="173" t="s">
        <v>59</v>
      </c>
      <c r="B12" s="173"/>
      <c r="C12" s="173"/>
      <c r="D12" s="173"/>
      <c r="E12" s="173"/>
      <c r="F12" s="173"/>
      <c r="G12" s="182"/>
      <c r="H12" s="182"/>
      <c r="I12" s="182"/>
      <c r="J12" s="182"/>
      <c r="K12" s="182"/>
      <c r="L12" s="182"/>
      <c r="M12" s="182"/>
      <c r="N12" s="182"/>
      <c r="O12" s="182"/>
      <c r="P12" s="182"/>
      <c r="Q12" s="182"/>
    </row>
    <row r="13" spans="1:17" ht="16">
      <c r="A13" s="195" t="s">
        <v>60</v>
      </c>
      <c r="B13" s="177"/>
      <c r="C13" s="177"/>
      <c r="D13" s="177"/>
      <c r="E13" s="180"/>
      <c r="F13" s="180"/>
      <c r="G13" s="182"/>
      <c r="H13" s="168">
        <f ca="1">SUM(H14:H15)</f>
        <v>0</v>
      </c>
      <c r="I13" s="168">
        <f t="shared" ref="I13" ca="1" si="2">SUM(I14:I15)</f>
        <v>0</v>
      </c>
      <c r="J13" s="168">
        <f t="shared" ref="J13" ca="1" si="3">SUM(J14:J15)</f>
        <v>0</v>
      </c>
      <c r="K13" s="182"/>
      <c r="L13" s="182"/>
      <c r="M13" s="182"/>
      <c r="N13" s="188" t="str">
        <f ca="1">IF(AND($J$7&gt;0,SUM(H13:J13)&gt;0),'T-Shirt Size'!$J31,(IF(AND($I$7&gt;0,SUM(H13:J13)&gt;0),'T-Shirt Size'!$F31,IF(AND($H$7&gt;0,SUM(H13:J13)&gt;0),'T-Shirt Size'!$B31,""))))</f>
        <v/>
      </c>
      <c r="O13" s="188" t="str">
        <f ca="1">IF(AND($J$7&gt;0,SUM(H13:J13)&gt;0),'T-Shirt Size'!$K31,(IF(AND($I$7&gt;0,SUM(H13:J13)&gt;0),'T-Shirt Size'!$G31,IF(AND($H$7&gt;0,SUM(H13:J13)&gt;0),'T-Shirt Size'!$C31,""))))</f>
        <v/>
      </c>
      <c r="P13" s="188" t="str">
        <f ca="1">IF(AND($J$7&gt;0,SUM(H13:J13)&gt;0),'T-Shirt Size'!$L31,(IF(AND($I$7&gt;0,SUM(H13:J13)&gt;0),'T-Shirt Size'!$H31,IF(AND($H$7&gt;0,SUM(H13:J13)&gt;0),'T-Shirt Size'!$D31,""))))</f>
        <v/>
      </c>
      <c r="Q13" s="188" t="str">
        <f ca="1">IF(AND($J$7&gt;0,SUM(H13:J13)&gt;0),'T-Shirt Size'!$M31,(IF(AND($I$7&gt;0,SUM(H13:J13)&gt;0),'T-Shirt Size'!$I31,IF(AND($H$7&gt;0,SUM(H13:J13)&gt;0),'T-Shirt Size'!$E31,""))))</f>
        <v/>
      </c>
    </row>
    <row r="14" spans="1:17" ht="34">
      <c r="A14" s="177" t="s">
        <v>343</v>
      </c>
      <c r="B14" s="177">
        <v>1</v>
      </c>
      <c r="C14" s="177" t="s">
        <v>355</v>
      </c>
      <c r="D14" s="177" t="s">
        <v>272</v>
      </c>
      <c r="E14" s="180"/>
      <c r="F14" s="180"/>
      <c r="G14" s="182"/>
      <c r="H14" s="182" cm="1">
        <f t="array" aca="1" ref="H14" ca="1">IF(CellColorIndex(B14,FALSE)&gt;0,1,0)</f>
        <v>0</v>
      </c>
      <c r="I14" s="182" cm="1">
        <f t="array" aca="1" ref="I14" ca="1">IF(CellColorIndex(C14,FALSE)&gt;0,1,0)</f>
        <v>0</v>
      </c>
      <c r="J14" s="182" cm="1">
        <f t="array" aca="1" ref="J14" ca="1">IF(CellColorIndex(D14,FALSE)&gt;0,1,0)</f>
        <v>0</v>
      </c>
      <c r="K14" s="182"/>
      <c r="L14" s="182"/>
      <c r="M14" s="182"/>
      <c r="N14" s="182"/>
      <c r="O14" s="182"/>
      <c r="P14" s="182"/>
      <c r="Q14" s="182"/>
    </row>
    <row r="15" spans="1:17" ht="34">
      <c r="A15" s="177" t="s">
        <v>356</v>
      </c>
      <c r="B15" s="177" t="s">
        <v>280</v>
      </c>
      <c r="C15" s="177" t="s">
        <v>16</v>
      </c>
      <c r="D15" s="177" t="s">
        <v>16</v>
      </c>
      <c r="E15" s="180"/>
      <c r="F15" s="180"/>
      <c r="G15" s="182"/>
      <c r="H15" s="182" cm="1">
        <f t="array" aca="1" ref="H15" ca="1">IF(CellColorIndex(B15,FALSE)&gt;0,1,0)</f>
        <v>0</v>
      </c>
      <c r="I15" s="182" cm="1">
        <f t="array" aca="1" ref="I15" ca="1">IF(CellColorIndex(C15,FALSE)&gt;0,1,0)</f>
        <v>0</v>
      </c>
      <c r="J15" s="182" cm="1">
        <f t="array" aca="1" ref="J15" ca="1">IF(CellColorIndex(D15,FALSE)&gt;0,1,0)</f>
        <v>0</v>
      </c>
      <c r="K15" s="182"/>
      <c r="L15" s="182"/>
      <c r="M15" s="182"/>
      <c r="N15" s="182"/>
      <c r="O15" s="182"/>
      <c r="P15" s="182"/>
      <c r="Q15" s="182"/>
    </row>
    <row r="16" spans="1:17" ht="16">
      <c r="A16" s="195" t="s">
        <v>66</v>
      </c>
      <c r="B16" s="177"/>
      <c r="C16" s="177"/>
      <c r="D16" s="177"/>
      <c r="E16" s="180"/>
      <c r="F16" s="180"/>
      <c r="G16" s="182"/>
      <c r="H16" s="168">
        <f ca="1">SUM(H17:H20)</f>
        <v>0</v>
      </c>
      <c r="I16" s="168">
        <f t="shared" ref="I16" ca="1" si="4">SUM(I17:I20)</f>
        <v>0</v>
      </c>
      <c r="J16" s="168">
        <f ca="1">SUM(J17:J20)</f>
        <v>0</v>
      </c>
      <c r="K16" s="182"/>
      <c r="L16" s="182"/>
      <c r="M16" s="182"/>
      <c r="N16" s="188" t="str">
        <f ca="1">IF(AND($J$7&gt;0,SUM(H16:J16)&gt;0),'T-Shirt Size'!$J34,(IF(AND($I$7&gt;0,SUM(H16:J16)&gt;0),'T-Shirt Size'!$F34,IF(AND($H$7&gt;0,SUM(H16:J16)&gt;0),'T-Shirt Size'!$B34,""))))</f>
        <v/>
      </c>
      <c r="O16" s="188" t="str">
        <f ca="1">IF(AND($J$7&gt;0,SUM(H16:J16)&gt;0),'T-Shirt Size'!$K34,(IF(AND($I$7&gt;0,SUM(H16:J16)&gt;0),'T-Shirt Size'!$G34,IF(AND($H$7&gt;0,SUM(H16:J16)&gt;0),'T-Shirt Size'!$C34,""))))</f>
        <v/>
      </c>
      <c r="P16" s="188" t="str">
        <f ca="1">IF(AND($J$7&gt;0,SUM(H16:J16)&gt;0),'T-Shirt Size'!$L34,(IF(AND($I$7&gt;0,SUM(H16:J16)&gt;0),'T-Shirt Size'!$H34,IF(AND($H$7&gt;0,SUM(H16:J16)&gt;0),'T-Shirt Size'!$D34,""))))</f>
        <v/>
      </c>
      <c r="Q16" s="188" t="str">
        <f ca="1">IF(AND($J$7&gt;0,SUM(H16:J16)&gt;0),'T-Shirt Size'!$M34,(IF(AND($I$7&gt;0,SUM(H16:J16)&gt;0),'T-Shirt Size'!$I34,IF(AND($H$7&gt;0,SUM(H16:J16)&gt;0),'T-Shirt Size'!$E34,""))))</f>
        <v/>
      </c>
    </row>
    <row r="17" spans="1:17" ht="51">
      <c r="A17" s="177" t="s">
        <v>357</v>
      </c>
      <c r="B17" s="177" t="s">
        <v>16</v>
      </c>
      <c r="C17" s="177" t="s">
        <v>16</v>
      </c>
      <c r="D17" s="177" t="s">
        <v>358</v>
      </c>
      <c r="E17" s="180"/>
      <c r="F17" s="180"/>
      <c r="G17" s="182"/>
      <c r="H17" s="182" cm="1">
        <f t="array" aca="1" ref="H17" ca="1">IF(CellColorIndex(B17,FALSE)&gt;0,1,0)</f>
        <v>0</v>
      </c>
      <c r="I17" s="182" cm="1">
        <f t="array" aca="1" ref="I17" ca="1">IF(CellColorIndex(C17,FALSE)&gt;0,1,0)</f>
        <v>0</v>
      </c>
      <c r="J17" s="182" cm="1">
        <f t="array" aca="1" ref="J17" ca="1">IF(CellColorIndex(D17,FALSE)&gt;0,1,0)</f>
        <v>0</v>
      </c>
      <c r="K17" s="182"/>
      <c r="L17" s="182"/>
      <c r="M17" s="182"/>
      <c r="N17" s="182"/>
      <c r="O17" s="182"/>
      <c r="P17" s="182"/>
      <c r="Q17" s="182"/>
    </row>
    <row r="18" spans="1:17" ht="17">
      <c r="A18" s="177" t="s">
        <v>315</v>
      </c>
      <c r="B18" s="177">
        <v>1</v>
      </c>
      <c r="C18" s="177" t="s">
        <v>316</v>
      </c>
      <c r="D18" s="177" t="s">
        <v>317</v>
      </c>
      <c r="E18" s="180"/>
      <c r="F18" s="180"/>
      <c r="G18" s="182"/>
      <c r="H18" s="182" cm="1">
        <f t="array" aca="1" ref="H18" ca="1">IF(CellColorIndex(B18,FALSE)&gt;0,1,0)</f>
        <v>0</v>
      </c>
      <c r="I18" s="182" cm="1">
        <f t="array" aca="1" ref="I18" ca="1">IF(CellColorIndex(C18,FALSE)&gt;0,1,0)</f>
        <v>0</v>
      </c>
      <c r="J18" s="182" cm="1">
        <f t="array" aca="1" ref="J18" ca="1">IF(CellColorIndex(D18,FALSE)&gt;0,1,0)</f>
        <v>0</v>
      </c>
      <c r="K18" s="182"/>
      <c r="L18" s="182"/>
      <c r="M18" s="182"/>
      <c r="N18" s="182"/>
      <c r="O18" s="182"/>
      <c r="P18" s="182"/>
      <c r="Q18" s="182"/>
    </row>
    <row r="19" spans="1:17" ht="51">
      <c r="A19" s="175" t="s">
        <v>349</v>
      </c>
      <c r="B19" s="172" t="s">
        <v>280</v>
      </c>
      <c r="C19" s="172" t="s">
        <v>16</v>
      </c>
      <c r="D19" s="177" t="s">
        <v>16</v>
      </c>
      <c r="E19" s="180"/>
      <c r="F19" s="180"/>
      <c r="G19" s="182"/>
      <c r="H19" s="182" cm="1">
        <f t="array" aca="1" ref="H19" ca="1">IF(CellColorIndex(B19,FALSE)&gt;0,1,0)</f>
        <v>0</v>
      </c>
      <c r="I19" s="182" cm="1">
        <f t="array" aca="1" ref="I19" ca="1">IF(CellColorIndex(C19,FALSE)&gt;0,1,0)</f>
        <v>0</v>
      </c>
      <c r="J19" s="182" cm="1">
        <f t="array" aca="1" ref="J19" ca="1">IF(CellColorIndex(D19,FALSE)&gt;0,1,0)</f>
        <v>0</v>
      </c>
      <c r="K19" s="182"/>
      <c r="L19" s="182"/>
      <c r="M19" s="182"/>
      <c r="N19" s="182"/>
      <c r="O19" s="182"/>
      <c r="P19" s="182"/>
      <c r="Q19" s="182"/>
    </row>
    <row r="20" spans="1:17" ht="51">
      <c r="A20" s="177" t="s">
        <v>331</v>
      </c>
      <c r="B20" s="172" t="s">
        <v>49</v>
      </c>
      <c r="C20" s="172" t="s">
        <v>49</v>
      </c>
      <c r="D20" s="177" t="s">
        <v>16</v>
      </c>
      <c r="E20" s="180"/>
      <c r="F20" s="180"/>
      <c r="G20" s="182"/>
      <c r="H20" s="182" cm="1">
        <f t="array" aca="1" ref="H20" ca="1">IF(CellColorIndex(B20,FALSE)&gt;0,1,0)</f>
        <v>0</v>
      </c>
      <c r="I20" s="182" cm="1">
        <f t="array" aca="1" ref="I20" ca="1">IF(CellColorIndex(C20,FALSE)&gt;0,1,0)</f>
        <v>0</v>
      </c>
      <c r="J20" s="182" cm="1">
        <f t="array" aca="1" ref="J20" ca="1">IF(CellColorIndex(D20,FALSE)&gt;0,1,0)</f>
        <v>0</v>
      </c>
      <c r="K20" s="182"/>
      <c r="L20" s="182"/>
      <c r="M20" s="182"/>
      <c r="N20" s="182"/>
      <c r="O20" s="182"/>
      <c r="P20" s="182"/>
      <c r="Q20" s="182"/>
    </row>
    <row r="21" spans="1:17" ht="16">
      <c r="A21" s="195" t="s">
        <v>70</v>
      </c>
      <c r="B21" s="177"/>
      <c r="C21" s="177"/>
      <c r="D21" s="177"/>
      <c r="E21" s="180"/>
      <c r="F21" s="180"/>
      <c r="G21" s="182"/>
      <c r="H21" s="168">
        <f ca="1">SUM(H22)</f>
        <v>0</v>
      </c>
      <c r="I21" s="168">
        <f t="shared" ref="I21" ca="1" si="5">SUM(I22)</f>
        <v>0</v>
      </c>
      <c r="J21" s="168">
        <f ca="1">SUM(J22)</f>
        <v>0</v>
      </c>
      <c r="K21" s="182"/>
      <c r="L21" s="182"/>
      <c r="M21" s="182"/>
      <c r="N21" s="188" t="str">
        <f ca="1">IF(AND($J$7&gt;0,SUM(H21:J21)&gt;0),'T-Shirt Size'!$J36,(IF(AND($I$7&gt;0,SUM(H21:J21)&gt;0),'T-Shirt Size'!$F36,IF(AND($H$7&gt;0,SUM(H21:J21)&gt;0),'T-Shirt Size'!$B36,""))))</f>
        <v/>
      </c>
      <c r="O21" s="188" t="str">
        <f ca="1">IF(AND($J$7&gt;0,SUM(H21:J21)&gt;0),'T-Shirt Size'!$K36,(IF(AND($I$7&gt;0,SUM(H21:J21)&gt;0),'T-Shirt Size'!$G36,IF(AND($H$7&gt;0,SUM(H21:J21)&gt;0),'T-Shirt Size'!$C36,""))))</f>
        <v/>
      </c>
      <c r="P21" s="188" t="str">
        <f ca="1">IF(AND($J$7&gt;0,SUM(H21:J21)&gt;0),'T-Shirt Size'!$L36,(IF(AND($I$7&gt;0,SUM(H21:J21)&gt;0),'T-Shirt Size'!$H36,IF(AND($H$7&gt;0,SUM(H21:J21)&gt;0),'T-Shirt Size'!$D36,""))))</f>
        <v/>
      </c>
      <c r="Q21" s="188" t="str">
        <f ca="1">IF(AND($J$7&gt;0,SUM(H21:J21)&gt;0),'T-Shirt Size'!$M36,(IF(AND($I$7&gt;0,SUM(H21:J21)&gt;0),'T-Shirt Size'!$I36,IF(AND($H$7&gt;0,SUM(H21:J21)&gt;0),'T-Shirt Size'!$E36,""))))</f>
        <v/>
      </c>
    </row>
    <row r="22" spans="1:17" ht="51">
      <c r="A22" s="175" t="s">
        <v>332</v>
      </c>
      <c r="B22" s="177" t="s">
        <v>49</v>
      </c>
      <c r="C22" s="177" t="s">
        <v>16</v>
      </c>
      <c r="D22" s="177" t="s">
        <v>16</v>
      </c>
      <c r="E22" s="180"/>
      <c r="F22" s="180"/>
      <c r="G22" s="182"/>
      <c r="H22" s="182" cm="1">
        <f t="array" aca="1" ref="H22" ca="1">IF(CellColorIndex(B22,FALSE)&gt;0,1,0)</f>
        <v>0</v>
      </c>
      <c r="I22" s="182" cm="1">
        <f t="array" aca="1" ref="I22" ca="1">IF(CellColorIndex(C22,FALSE)&gt;0,1,0)</f>
        <v>0</v>
      </c>
      <c r="J22" s="182" cm="1">
        <f t="array" aca="1" ref="J22" ca="1">IF(CellColorIndex(D22,FALSE)&gt;0,1,0)</f>
        <v>0</v>
      </c>
      <c r="K22" s="182"/>
      <c r="L22" s="182"/>
      <c r="M22" s="182"/>
      <c r="N22" s="182"/>
      <c r="O22" s="182"/>
      <c r="P22" s="182"/>
      <c r="Q22" s="182"/>
    </row>
    <row r="23" spans="1:17" ht="20">
      <c r="A23" s="173" t="s">
        <v>359</v>
      </c>
      <c r="B23" s="173"/>
      <c r="C23" s="173"/>
      <c r="D23" s="173"/>
      <c r="E23" s="173"/>
      <c r="F23" s="173"/>
      <c r="G23" s="182"/>
      <c r="H23" s="182"/>
      <c r="I23" s="182"/>
      <c r="J23" s="182"/>
      <c r="K23" s="182"/>
      <c r="L23" s="182"/>
      <c r="M23" s="182"/>
      <c r="N23" s="182"/>
      <c r="O23" s="182"/>
      <c r="P23" s="182"/>
      <c r="Q23" s="182"/>
    </row>
    <row r="24" spans="1:17" ht="16">
      <c r="A24" s="195" t="s">
        <v>75</v>
      </c>
      <c r="B24" s="177"/>
      <c r="C24" s="177"/>
      <c r="D24" s="177"/>
      <c r="E24" s="180"/>
      <c r="F24" s="180"/>
      <c r="G24" s="182"/>
      <c r="H24" s="168">
        <f ca="1">SUM(H25:H28)</f>
        <v>2</v>
      </c>
      <c r="I24" s="168">
        <f t="shared" ref="I24:J24" ca="1" si="6">SUM(I25:I28)</f>
        <v>2</v>
      </c>
      <c r="J24" s="168">
        <f t="shared" ca="1" si="6"/>
        <v>0</v>
      </c>
      <c r="K24" s="182"/>
      <c r="L24" s="182"/>
      <c r="M24" s="182"/>
      <c r="N24" s="188">
        <f ca="1">IF(AND($J$7&gt;0,SUM(H24:J24)&gt;0),'T-Shirt Size'!$J40,(IF(AND($I$7&gt;0,SUM(H24:J24)&gt;0),'T-Shirt Size'!$F40,IF(AND($H$7&gt;0,SUM(H24:J24)&gt;0),'T-Shirt Size'!$B40,""))))</f>
        <v>8</v>
      </c>
      <c r="O24" s="188">
        <f ca="1">IF(AND($J$7&gt;0,SUM(H24:J24)&gt;0),'T-Shirt Size'!$K40,(IF(AND($I$7&gt;0,SUM(H24:J24)&gt;0),'T-Shirt Size'!$G40,IF(AND($H$7&gt;0,SUM(H24:J24)&gt;0),'T-Shirt Size'!$C40,""))))</f>
        <v>16</v>
      </c>
      <c r="P24" s="188">
        <f ca="1">IF(AND($J$7&gt;0,SUM(H24:J24)&gt;0),'T-Shirt Size'!$L40,(IF(AND($I$7&gt;0,SUM(H24:J24)&gt;0),'T-Shirt Size'!$H40,IF(AND($H$7&gt;0,SUM(H24:J24)&gt;0),'T-Shirt Size'!$D40,""))))</f>
        <v>0</v>
      </c>
      <c r="Q24" s="188">
        <f ca="1">IF(AND($J$7&gt;0,SUM(H24:J24)&gt;0),'T-Shirt Size'!$M40,(IF(AND($I$7&gt;0,SUM(H24:J24)&gt;0),'T-Shirt Size'!$I40,IF(AND($H$7&gt;0,SUM(H24:J24)&gt;0),'T-Shirt Size'!$E40,""))))</f>
        <v>0</v>
      </c>
    </row>
    <row r="25" spans="1:17" ht="34">
      <c r="A25" s="177" t="s">
        <v>346</v>
      </c>
      <c r="B25" s="251" t="s">
        <v>49</v>
      </c>
      <c r="C25" s="177" t="s">
        <v>16</v>
      </c>
      <c r="D25" s="177" t="s">
        <v>16</v>
      </c>
      <c r="E25" s="180" t="s">
        <v>49</v>
      </c>
      <c r="F25" s="180"/>
      <c r="G25" s="182"/>
      <c r="H25" s="182" cm="1">
        <f t="array" aca="1" ref="H25" ca="1">IF(CellColorIndex(B25,FALSE)&gt;0,1,0)</f>
        <v>1</v>
      </c>
      <c r="I25" s="182" cm="1">
        <f t="array" aca="1" ref="I25" ca="1">IF(CellColorIndex(C25,FALSE)&gt;0,1,0)</f>
        <v>0</v>
      </c>
      <c r="J25" s="182" cm="1">
        <f t="array" aca="1" ref="J25" ca="1">IF(CellColorIndex(D25,FALSE)&gt;0,1,0)</f>
        <v>0</v>
      </c>
      <c r="K25" s="182"/>
      <c r="L25" s="182"/>
      <c r="M25" s="182"/>
      <c r="N25" s="182"/>
      <c r="O25" s="182"/>
      <c r="P25" s="182"/>
      <c r="Q25" s="182"/>
    </row>
    <row r="26" spans="1:17" ht="17">
      <c r="A26" s="176" t="s">
        <v>360</v>
      </c>
      <c r="B26" s="251" t="s">
        <v>274</v>
      </c>
      <c r="C26" s="177" t="s">
        <v>271</v>
      </c>
      <c r="D26" s="177" t="s">
        <v>272</v>
      </c>
      <c r="E26" s="180" t="s">
        <v>270</v>
      </c>
      <c r="F26" s="180"/>
      <c r="G26" s="182"/>
      <c r="H26" s="182" cm="1">
        <f t="array" aca="1" ref="H26" ca="1">IF(CellColorIndex(B26,FALSE)&gt;0,1,0)</f>
        <v>1</v>
      </c>
      <c r="I26" s="182" cm="1">
        <f t="array" aca="1" ref="I26" ca="1">IF(CellColorIndex(C26,FALSE)&gt;0,1,0)</f>
        <v>0</v>
      </c>
      <c r="J26" s="182" cm="1">
        <f t="array" aca="1" ref="J26" ca="1">IF(CellColorIndex(D26,FALSE)&gt;0,1,0)</f>
        <v>0</v>
      </c>
      <c r="K26" s="182"/>
      <c r="L26" s="182"/>
      <c r="M26" s="182"/>
      <c r="N26" s="182"/>
      <c r="O26" s="182"/>
      <c r="P26" s="182"/>
      <c r="Q26" s="182"/>
    </row>
    <row r="27" spans="1:17" ht="34">
      <c r="A27" s="177" t="s">
        <v>361</v>
      </c>
      <c r="B27" s="177" t="s">
        <v>49</v>
      </c>
      <c r="C27" s="251" t="s">
        <v>16</v>
      </c>
      <c r="D27" s="177" t="s">
        <v>16</v>
      </c>
      <c r="E27" s="180" t="s">
        <v>16</v>
      </c>
      <c r="F27" s="180"/>
      <c r="G27" s="182"/>
      <c r="H27" s="182" cm="1">
        <f t="array" aca="1" ref="H27" ca="1">IF(CellColorIndex(B27,FALSE)&gt;0,1,0)</f>
        <v>0</v>
      </c>
      <c r="I27" s="182" cm="1">
        <f t="array" aca="1" ref="I27" ca="1">IF(CellColorIndex(C27,FALSE)&gt;0,1,0)</f>
        <v>1</v>
      </c>
      <c r="J27" s="182" cm="1">
        <f t="array" aca="1" ref="J27" ca="1">IF(CellColorIndex(D27,FALSE)&gt;0,1,0)</f>
        <v>0</v>
      </c>
      <c r="K27" s="182"/>
      <c r="L27" s="182"/>
      <c r="M27" s="182"/>
      <c r="N27" s="182"/>
      <c r="O27" s="182"/>
      <c r="P27" s="182"/>
      <c r="Q27" s="182"/>
    </row>
    <row r="28" spans="1:17" ht="17">
      <c r="A28" s="177" t="s">
        <v>362</v>
      </c>
      <c r="B28" s="177" t="s">
        <v>16</v>
      </c>
      <c r="C28" s="251" t="s">
        <v>49</v>
      </c>
      <c r="D28" s="177" t="s">
        <v>49</v>
      </c>
      <c r="E28" s="180" t="s">
        <v>49</v>
      </c>
      <c r="F28" s="180"/>
      <c r="G28" s="182"/>
      <c r="H28" s="182" cm="1">
        <f t="array" aca="1" ref="H28" ca="1">IF(CellColorIndex(B28,FALSE)&gt;0,1,0)</f>
        <v>0</v>
      </c>
      <c r="I28" s="182" cm="1">
        <f t="array" aca="1" ref="I28" ca="1">IF(CellColorIndex(C28,FALSE)&gt;0,1,0)</f>
        <v>1</v>
      </c>
      <c r="J28" s="182" cm="1">
        <f t="array" aca="1" ref="J28" ca="1">IF(CellColorIndex(D28,FALSE)&gt;0,1,0)</f>
        <v>0</v>
      </c>
      <c r="K28" s="182"/>
      <c r="L28" s="182"/>
      <c r="M28" s="182"/>
      <c r="N28" s="182"/>
      <c r="O28" s="182"/>
      <c r="P28" s="182"/>
      <c r="Q28" s="182"/>
    </row>
    <row r="29" spans="1:17" ht="16">
      <c r="A29" s="195" t="s">
        <v>363</v>
      </c>
      <c r="B29" s="177"/>
      <c r="C29" s="177"/>
      <c r="D29" s="177"/>
      <c r="E29" s="180"/>
      <c r="F29" s="180"/>
      <c r="G29" s="182"/>
      <c r="H29" s="168">
        <f ca="1">SUM(H30:H33)</f>
        <v>2</v>
      </c>
      <c r="I29" s="168">
        <f t="shared" ref="I29" ca="1" si="7">SUM(I30:I33)</f>
        <v>2</v>
      </c>
      <c r="J29" s="168">
        <f ca="1">SUM(J30:J33)</f>
        <v>0</v>
      </c>
      <c r="K29" s="182"/>
      <c r="L29" s="182"/>
      <c r="M29" s="182"/>
      <c r="N29" s="188">
        <f ca="1">IF(AND($J$7&gt;0,SUM(H29:J29)&gt;0),'T-Shirt Size'!$J41,(IF(AND($I$7&gt;0,SUM(H29:J29)&gt;0),'T-Shirt Size'!$F41,IF(AND($H$7&gt;0,SUM(H29:J29)&gt;0),'T-Shirt Size'!$B41,""))))</f>
        <v>0</v>
      </c>
      <c r="O29" s="188">
        <f ca="1">IF(AND($J$7&gt;0,SUM(H29:J29)&gt;0),'T-Shirt Size'!$K41,(IF(AND($I$7&gt;0,SUM(H29:J29)&gt;0),'T-Shirt Size'!$G41,IF(AND($H$7&gt;0,SUM(H29:J29)&gt;0),'T-Shirt Size'!$C41,""))))</f>
        <v>0</v>
      </c>
      <c r="P29" s="188">
        <f ca="1">IF(AND($J$7&gt;0,SUM(H29:J29)&gt;0),'T-Shirt Size'!$L41,(IF(AND($I$7&gt;0,SUM(H29:J29)&gt;0),'T-Shirt Size'!$H41,IF(AND($H$7&gt;0,SUM(H29:J29)&gt;0),'T-Shirt Size'!$D41,""))))</f>
        <v>0</v>
      </c>
      <c r="Q29" s="188">
        <f ca="1">IF(AND($J$7&gt;0,SUM(H29:J29)&gt;0),'T-Shirt Size'!$M41,(IF(AND($I$7&gt;0,SUM(H29:J29)&gt;0),'T-Shirt Size'!$I41,IF(AND($H$7&gt;0,SUM(H29:J29)&gt;0),'T-Shirt Size'!$E41,""))))</f>
        <v>30</v>
      </c>
    </row>
    <row r="30" spans="1:17" ht="51">
      <c r="A30" s="175" t="s">
        <v>324</v>
      </c>
      <c r="B30" s="172" t="s">
        <v>49</v>
      </c>
      <c r="C30" s="250" t="s">
        <v>16</v>
      </c>
      <c r="D30" s="172" t="s">
        <v>16</v>
      </c>
      <c r="E30" s="180" t="s">
        <v>16</v>
      </c>
      <c r="F30" s="180"/>
      <c r="G30" s="182"/>
      <c r="H30" s="182" cm="1">
        <f t="array" aca="1" ref="H30" ca="1">IF(CellColorIndex(B30,FALSE)&gt;0,1,0)</f>
        <v>0</v>
      </c>
      <c r="I30" s="182" cm="1">
        <f t="array" aca="1" ref="I30" ca="1">IF(CellColorIndex(C30,FALSE)&gt;0,1,0)</f>
        <v>1</v>
      </c>
      <c r="J30" s="182" cm="1">
        <f t="array" aca="1" ref="J30" ca="1">IF(CellColorIndex(D30,FALSE)&gt;0,1,0)</f>
        <v>0</v>
      </c>
      <c r="K30" s="182"/>
      <c r="L30" s="182"/>
      <c r="M30" s="182"/>
      <c r="N30" s="182"/>
      <c r="O30" s="182"/>
      <c r="P30" s="182"/>
      <c r="Q30" s="182"/>
    </row>
    <row r="31" spans="1:17" ht="17">
      <c r="A31" s="177" t="s">
        <v>315</v>
      </c>
      <c r="B31" s="251">
        <v>1</v>
      </c>
      <c r="C31" s="177" t="s">
        <v>316</v>
      </c>
      <c r="D31" s="177" t="s">
        <v>317</v>
      </c>
      <c r="E31" s="180">
        <v>1</v>
      </c>
      <c r="F31" s="180"/>
      <c r="G31" s="182"/>
      <c r="H31" s="182" cm="1">
        <f t="array" aca="1" ref="H31" ca="1">IF(CellColorIndex(B31,FALSE)&gt;0,1,0)</f>
        <v>1</v>
      </c>
      <c r="I31" s="182" cm="1">
        <f t="array" aca="1" ref="I31" ca="1">IF(CellColorIndex(C31,FALSE)&gt;0,1,0)</f>
        <v>0</v>
      </c>
      <c r="J31" s="182" cm="1">
        <f t="array" aca="1" ref="J31" ca="1">IF(CellColorIndex(D31,FALSE)&gt;0,1,0)</f>
        <v>0</v>
      </c>
      <c r="K31" s="182"/>
      <c r="L31" s="182"/>
      <c r="M31" s="182"/>
      <c r="N31" s="182"/>
      <c r="O31" s="182"/>
      <c r="P31" s="182"/>
      <c r="Q31" s="182"/>
    </row>
    <row r="32" spans="1:17" ht="51">
      <c r="A32" s="175" t="s">
        <v>349</v>
      </c>
      <c r="B32" s="172" t="s">
        <v>49</v>
      </c>
      <c r="C32" s="250" t="s">
        <v>16</v>
      </c>
      <c r="D32" s="172" t="s">
        <v>16</v>
      </c>
      <c r="E32" s="180" t="s">
        <v>16</v>
      </c>
      <c r="F32" s="180" t="s">
        <v>586</v>
      </c>
      <c r="G32" s="182"/>
      <c r="H32" s="182" cm="1">
        <f t="array" aca="1" ref="H32" ca="1">IF(CellColorIndex(B32,FALSE)&gt;0,1,0)</f>
        <v>0</v>
      </c>
      <c r="I32" s="182" cm="1">
        <f t="array" aca="1" ref="I32" ca="1">IF(CellColorIndex(C32,FALSE)&gt;0,1,0)</f>
        <v>1</v>
      </c>
      <c r="J32" s="182" cm="1">
        <f t="array" aca="1" ref="J32" ca="1">IF(CellColorIndex(D32,FALSE)&gt;0,1,0)</f>
        <v>0</v>
      </c>
      <c r="K32" s="182"/>
      <c r="L32" s="182"/>
      <c r="M32" s="182"/>
      <c r="N32" s="182"/>
      <c r="O32" s="182"/>
      <c r="P32" s="182"/>
      <c r="Q32" s="182"/>
    </row>
    <row r="33" spans="1:17" ht="51">
      <c r="A33" s="177" t="s">
        <v>331</v>
      </c>
      <c r="B33" s="250" t="s">
        <v>49</v>
      </c>
      <c r="C33" s="252" t="s">
        <v>49</v>
      </c>
      <c r="D33" s="177" t="s">
        <v>16</v>
      </c>
      <c r="E33" s="180" t="s">
        <v>49</v>
      </c>
      <c r="F33" s="180" t="s">
        <v>585</v>
      </c>
      <c r="G33" s="182"/>
      <c r="H33" s="182" cm="1">
        <f t="array" aca="1" ref="H33" ca="1">IF(CellColorIndex(B33,FALSE)&gt;0,1,0)</f>
        <v>1</v>
      </c>
      <c r="I33" s="182" cm="1">
        <f t="array" aca="1" ref="I33" ca="1">IF(CellColorIndex(C33,FALSE)&gt;0,1,0)</f>
        <v>0</v>
      </c>
      <c r="J33" s="182" cm="1">
        <f t="array" aca="1" ref="J33" ca="1">IF(CellColorIndex(D33,FALSE)&gt;0,1,0)</f>
        <v>0</v>
      </c>
      <c r="K33" s="182"/>
      <c r="L33" s="182"/>
      <c r="M33" s="182"/>
      <c r="N33" s="182"/>
      <c r="O33" s="182"/>
      <c r="P33" s="182"/>
      <c r="Q33" s="182"/>
    </row>
    <row r="34" spans="1:17" ht="16">
      <c r="A34" s="195" t="s">
        <v>79</v>
      </c>
      <c r="B34" s="177"/>
      <c r="C34" s="177"/>
      <c r="D34" s="177"/>
      <c r="E34" s="180"/>
      <c r="F34" s="180"/>
      <c r="G34" s="182"/>
      <c r="H34" s="168">
        <f ca="1">SUM(H35:H38)</f>
        <v>0</v>
      </c>
      <c r="I34" s="168">
        <f t="shared" ref="I34" ca="1" si="8">SUM(I35:I38)</f>
        <v>0</v>
      </c>
      <c r="J34" s="168">
        <f ca="1">SUM(J35:J38)</f>
        <v>0</v>
      </c>
      <c r="K34" s="182"/>
      <c r="L34" s="182"/>
      <c r="M34" s="182"/>
      <c r="N34" s="188" t="str">
        <f ca="1">IF(AND($J$7&gt;0,SUM(H34:J34)&gt;0),'T-Shirt Size'!$J42,(IF(AND($I$7&gt;0,SUM(H34:J34)&gt;0),'T-Shirt Size'!$F42,IF(AND($H$7&gt;0,SUM(H34:J34)&gt;0),'T-Shirt Size'!$B42,""))))</f>
        <v/>
      </c>
      <c r="O34" s="188" t="str">
        <f ca="1">IF(AND($J$7&gt;0,SUM(H34:J34)&gt;0),'T-Shirt Size'!$K42,(IF(AND($I$7&gt;0,SUM(H34:J34)&gt;0),'T-Shirt Size'!$G42,IF(AND($H$7&gt;0,SUM(H34:J34)&gt;0),'T-Shirt Size'!$C42,""))))</f>
        <v/>
      </c>
      <c r="P34" s="188" t="str">
        <f ca="1">IF(AND($J$7&gt;0,SUM(H34:J34)&gt;0),'T-Shirt Size'!$L42,(IF(AND($I$7&gt;0,SUM(H34:J34)&gt;0),'T-Shirt Size'!$H42,IF(AND($H$7&gt;0,SUM(H34:J34)&gt;0),'T-Shirt Size'!$D42,""))))</f>
        <v/>
      </c>
      <c r="Q34" s="188" t="str">
        <f ca="1">IF(AND($J$7&gt;0,SUM(H34:J34)&gt;0),'T-Shirt Size'!$M42,(IF(AND($I$7&gt;0,SUM(H34:J34)&gt;0),'T-Shirt Size'!$I42,IF(AND($H$7&gt;0,SUM(H34:J34)&gt;0),'T-Shirt Size'!$E42,""))))</f>
        <v/>
      </c>
    </row>
    <row r="35" spans="1:17" ht="17">
      <c r="A35" s="177" t="s">
        <v>364</v>
      </c>
      <c r="B35" s="177">
        <v>1</v>
      </c>
      <c r="C35" s="177">
        <v>1</v>
      </c>
      <c r="D35" s="177" t="s">
        <v>293</v>
      </c>
      <c r="E35" s="180"/>
      <c r="F35" s="180"/>
      <c r="G35" s="182"/>
      <c r="H35" s="182" cm="1">
        <f t="array" aca="1" ref="H35" ca="1">IF(CellColorIndex(B35,FALSE)&gt;0,1,0)</f>
        <v>0</v>
      </c>
      <c r="I35" s="182" cm="1">
        <f t="array" aca="1" ref="I35" ca="1">IF(CellColorIndex(C35,FALSE)&gt;0,1,0)</f>
        <v>0</v>
      </c>
      <c r="J35" s="182" cm="1">
        <f t="array" aca="1" ref="J35" ca="1">IF(CellColorIndex(D35,FALSE)&gt;0,1,0)</f>
        <v>0</v>
      </c>
      <c r="K35" s="182"/>
      <c r="L35" s="182"/>
      <c r="M35" s="182"/>
      <c r="N35" s="182"/>
      <c r="O35" s="182"/>
      <c r="P35" s="182"/>
      <c r="Q35" s="182"/>
    </row>
    <row r="36" spans="1:17" ht="34">
      <c r="A36" s="177" t="s">
        <v>365</v>
      </c>
      <c r="B36" s="177" t="s">
        <v>49</v>
      </c>
      <c r="C36" s="177" t="s">
        <v>49</v>
      </c>
      <c r="D36" s="177" t="s">
        <v>16</v>
      </c>
      <c r="E36" s="180"/>
      <c r="F36" s="180"/>
      <c r="G36" s="182"/>
      <c r="H36" s="182" cm="1">
        <f t="array" aca="1" ref="H36" ca="1">IF(CellColorIndex(B36,FALSE)&gt;0,1,0)</f>
        <v>0</v>
      </c>
      <c r="I36" s="182" cm="1">
        <f t="array" aca="1" ref="I36" ca="1">IF(CellColorIndex(C36,FALSE)&gt;0,1,0)</f>
        <v>0</v>
      </c>
      <c r="J36" s="182" cm="1">
        <f t="array" aca="1" ref="J36" ca="1">IF(CellColorIndex(D36,FALSE)&gt;0,1,0)</f>
        <v>0</v>
      </c>
      <c r="K36" s="182"/>
      <c r="L36" s="182"/>
      <c r="M36" s="182"/>
      <c r="N36" s="182"/>
      <c r="O36" s="182"/>
      <c r="P36" s="182"/>
      <c r="Q36" s="182"/>
    </row>
    <row r="37" spans="1:17" ht="34">
      <c r="A37" s="177" t="s">
        <v>366</v>
      </c>
      <c r="B37" s="177" t="s">
        <v>49</v>
      </c>
      <c r="C37" s="177" t="s">
        <v>16</v>
      </c>
      <c r="D37" s="177" t="s">
        <v>16</v>
      </c>
      <c r="E37" s="180"/>
      <c r="F37" s="180"/>
      <c r="G37" s="182"/>
      <c r="H37" s="182" cm="1">
        <f t="array" aca="1" ref="H37" ca="1">IF(CellColorIndex(B37,FALSE)&gt;0,1,0)</f>
        <v>0</v>
      </c>
      <c r="I37" s="182" cm="1">
        <f t="array" aca="1" ref="I37" ca="1">IF(CellColorIndex(C37,FALSE)&gt;0,1,0)</f>
        <v>0</v>
      </c>
      <c r="J37" s="182" cm="1">
        <f t="array" aca="1" ref="J37" ca="1">IF(CellColorIndex(D37,FALSE)&gt;0,1,0)</f>
        <v>0</v>
      </c>
      <c r="K37" s="182"/>
      <c r="L37" s="182"/>
      <c r="M37" s="182"/>
      <c r="N37" s="182"/>
      <c r="O37" s="182"/>
      <c r="P37" s="182"/>
      <c r="Q37" s="182"/>
    </row>
    <row r="38" spans="1:17" ht="34">
      <c r="A38" s="177" t="s">
        <v>367</v>
      </c>
      <c r="B38" s="177" t="s">
        <v>49</v>
      </c>
      <c r="C38" s="177" t="s">
        <v>16</v>
      </c>
      <c r="D38" s="177" t="s">
        <v>16</v>
      </c>
      <c r="E38" s="180"/>
      <c r="F38" s="180"/>
      <c r="G38" s="182"/>
      <c r="H38" s="182" cm="1">
        <f t="array" aca="1" ref="H38" ca="1">IF(CellColorIndex(B38,FALSE)&gt;0,1,0)</f>
        <v>0</v>
      </c>
      <c r="I38" s="182" cm="1">
        <f t="array" aca="1" ref="I38" ca="1">IF(CellColorIndex(C38,FALSE)&gt;0,1,0)</f>
        <v>0</v>
      </c>
      <c r="J38" s="182" cm="1">
        <f t="array" aca="1" ref="J38" ca="1">IF(CellColorIndex(D38,FALSE)&gt;0,1,0)</f>
        <v>0</v>
      </c>
      <c r="K38" s="182"/>
      <c r="L38" s="182"/>
      <c r="M38" s="182"/>
      <c r="N38" s="182"/>
      <c r="O38" s="182"/>
      <c r="P38" s="182"/>
      <c r="Q38" s="182"/>
    </row>
    <row r="39" spans="1:17" ht="16">
      <c r="A39" s="195" t="s">
        <v>81</v>
      </c>
      <c r="B39" s="199"/>
      <c r="C39" s="200"/>
      <c r="D39" s="200"/>
      <c r="E39" s="180"/>
      <c r="F39" s="180"/>
      <c r="G39" s="182"/>
      <c r="H39" s="168"/>
      <c r="I39" s="168"/>
      <c r="J39" s="168"/>
      <c r="K39" s="182"/>
      <c r="L39" s="182"/>
      <c r="M39" s="182"/>
      <c r="N39" s="188">
        <f ca="1">IF($J$7&gt;0,'T-Shirt Size'!$J43,(IF($I$7&gt;0,'T-Shirt Size'!$F43,IF($H$7&gt;0,'T-Shirt Size'!$B43,""))))</f>
        <v>0</v>
      </c>
      <c r="O39" s="188">
        <f ca="1">IF($J$7&gt;0,'T-Shirt Size'!$K43,(IF($I$7&gt;0,'T-Shirt Size'!$G43,IF($H$7&gt;0,'T-Shirt Size'!$C43,""))))</f>
        <v>0</v>
      </c>
      <c r="P39" s="188">
        <f ca="1">IF($J$7&gt;0,'T-Shirt Size'!$L43,(IF($I$7&gt;0,'T-Shirt Size'!$H43,IF($H$7&gt;0,'T-Shirt Size'!$D43,""))))</f>
        <v>0</v>
      </c>
      <c r="Q39" s="188">
        <f ca="1">IF($J$7&gt;0,'T-Shirt Size'!$M43,(IF($I$7&gt;0,'T-Shirt Size'!$I43,IF($H$7&gt;0,'T-Shirt Size'!$E43,""))))</f>
        <v>0</v>
      </c>
    </row>
    <row r="40" spans="1:17" ht="34">
      <c r="A40" s="177" t="s">
        <v>368</v>
      </c>
      <c r="B40" s="200"/>
      <c r="C40" s="200"/>
      <c r="D40" s="200"/>
      <c r="E40" s="180"/>
      <c r="F40" s="180"/>
      <c r="G40" s="182"/>
      <c r="H40" s="182" cm="1">
        <f t="array" aca="1" ref="H40" ca="1">IF(CellColorIndex(B40,FALSE)&gt;0,1,0)</f>
        <v>1</v>
      </c>
      <c r="I40" s="182" cm="1">
        <f t="array" aca="1" ref="I40" ca="1">IF(CellColorIndex(C40,FALSE)&gt;0,1,0)</f>
        <v>1</v>
      </c>
      <c r="J40" s="182" cm="1">
        <f t="array" aca="1" ref="J40" ca="1">IF(CellColorIndex(D40,FALSE)&gt;0,1,0)</f>
        <v>1</v>
      </c>
      <c r="K40" s="182"/>
      <c r="L40" s="182"/>
      <c r="M40" s="182"/>
      <c r="N40" s="182"/>
      <c r="O40" s="182"/>
      <c r="P40" s="182"/>
      <c r="Q40" s="182"/>
    </row>
    <row r="41" spans="1:17" ht="34">
      <c r="A41" s="177" t="s">
        <v>369</v>
      </c>
      <c r="B41" s="200"/>
      <c r="C41" s="200"/>
      <c r="D41" s="200"/>
      <c r="E41" s="180"/>
      <c r="F41" s="180"/>
      <c r="G41" s="182"/>
      <c r="H41" s="182" cm="1">
        <f t="array" aca="1" ref="H41" ca="1">IF(CellColorIndex(B41,FALSE)&gt;0,1,0)</f>
        <v>1</v>
      </c>
      <c r="I41" s="182" cm="1">
        <f t="array" aca="1" ref="I41" ca="1">IF(CellColorIndex(C41,FALSE)&gt;0,1,0)</f>
        <v>1</v>
      </c>
      <c r="J41" s="182" cm="1">
        <f t="array" aca="1" ref="J41" ca="1">IF(CellColorIndex(D41,FALSE)&gt;0,1,0)</f>
        <v>1</v>
      </c>
      <c r="K41" s="182"/>
      <c r="L41" s="182"/>
      <c r="M41" s="182"/>
      <c r="N41" s="182"/>
      <c r="O41" s="182"/>
      <c r="P41" s="182"/>
      <c r="Q41" s="182"/>
    </row>
    <row r="42" spans="1:17" ht="34">
      <c r="A42" s="177" t="s">
        <v>370</v>
      </c>
      <c r="B42" s="200"/>
      <c r="C42" s="200"/>
      <c r="D42" s="200"/>
      <c r="E42" s="180"/>
      <c r="F42" s="180"/>
      <c r="G42" s="182"/>
      <c r="H42" s="182" cm="1">
        <f t="array" aca="1" ref="H42" ca="1">IF(CellColorIndex(B42,FALSE)&gt;0,1,0)</f>
        <v>1</v>
      </c>
      <c r="I42" s="182" cm="1">
        <f t="array" aca="1" ref="I42" ca="1">IF(CellColorIndex(C42,FALSE)&gt;0,1,0)</f>
        <v>1</v>
      </c>
      <c r="J42" s="182" cm="1">
        <f t="array" aca="1" ref="J42" ca="1">IF(CellColorIndex(D42,FALSE)&gt;0,1,0)</f>
        <v>1</v>
      </c>
      <c r="K42" s="182"/>
      <c r="L42" s="182"/>
      <c r="M42" s="182"/>
      <c r="N42" s="182"/>
      <c r="O42" s="182"/>
      <c r="P42" s="182"/>
      <c r="Q42" s="182"/>
    </row>
    <row r="43" spans="1:17" ht="56">
      <c r="A43" s="177" t="s">
        <v>371</v>
      </c>
      <c r="B43" s="200"/>
      <c r="C43" s="197" t="s">
        <v>372</v>
      </c>
      <c r="D43" s="200"/>
      <c r="E43" s="180"/>
      <c r="F43" s="180"/>
      <c r="G43" s="182"/>
      <c r="H43" s="182" cm="1">
        <f t="array" aca="1" ref="H43" ca="1">IF(CellColorIndex(B43,FALSE)&gt;0,1,0)</f>
        <v>1</v>
      </c>
      <c r="I43" s="182" cm="1">
        <f t="array" aca="1" ref="I43" ca="1">IF(CellColorIndex(C43,FALSE)&gt;0,1,0)</f>
        <v>1</v>
      </c>
      <c r="J43" s="182" cm="1">
        <f t="array" aca="1" ref="J43" ca="1">IF(CellColorIndex(D43,FALSE)&gt;0,1,0)</f>
        <v>1</v>
      </c>
      <c r="K43" s="182"/>
      <c r="L43" s="182"/>
      <c r="M43" s="182"/>
      <c r="N43" s="182"/>
      <c r="O43" s="182"/>
      <c r="P43" s="182"/>
      <c r="Q43" s="182"/>
    </row>
    <row r="44" spans="1:17" ht="34">
      <c r="A44" s="177" t="s">
        <v>373</v>
      </c>
      <c r="B44" s="200"/>
      <c r="C44" s="200"/>
      <c r="D44" s="200"/>
      <c r="E44" s="180"/>
      <c r="F44" s="180"/>
      <c r="G44" s="182"/>
      <c r="H44" s="182" cm="1">
        <f t="array" aca="1" ref="H44" ca="1">IF(CellColorIndex(B44,FALSE)&gt;0,1,0)</f>
        <v>1</v>
      </c>
      <c r="I44" s="182" cm="1">
        <f t="array" aca="1" ref="I44" ca="1">IF(CellColorIndex(C44,FALSE)&gt;0,1,0)</f>
        <v>1</v>
      </c>
      <c r="J44" s="182" cm="1">
        <f t="array" aca="1" ref="J44" ca="1">IF(CellColorIndex(D44,FALSE)&gt;0,1,0)</f>
        <v>1</v>
      </c>
      <c r="K44" s="182"/>
      <c r="L44" s="182"/>
      <c r="M44" s="182"/>
      <c r="N44" s="182"/>
      <c r="O44" s="182"/>
      <c r="P44" s="182"/>
      <c r="Q44" s="182"/>
    </row>
    <row r="45" spans="1:17" ht="34">
      <c r="A45" s="177" t="s">
        <v>374</v>
      </c>
      <c r="B45" s="200"/>
      <c r="C45" s="200"/>
      <c r="D45" s="200"/>
      <c r="E45" s="180"/>
      <c r="F45" s="180"/>
      <c r="G45" s="182"/>
      <c r="H45" s="182" cm="1">
        <f t="array" aca="1" ref="H45" ca="1">IF(CellColorIndex(B45,FALSE)&gt;0,1,0)</f>
        <v>1</v>
      </c>
      <c r="I45" s="182" cm="1">
        <f t="array" aca="1" ref="I45" ca="1">IF(CellColorIndex(C45,FALSE)&gt;0,1,0)</f>
        <v>1</v>
      </c>
      <c r="J45" s="182" cm="1">
        <f t="array" aca="1" ref="J45" ca="1">IF(CellColorIndex(D45,FALSE)&gt;0,1,0)</f>
        <v>1</v>
      </c>
      <c r="K45" s="182"/>
      <c r="L45" s="182"/>
      <c r="M45" s="182"/>
      <c r="N45" s="182"/>
      <c r="O45" s="182"/>
      <c r="P45" s="182"/>
      <c r="Q45" s="182"/>
    </row>
    <row r="46" spans="1:17" ht="16">
      <c r="A46" s="172" t="s">
        <v>375</v>
      </c>
      <c r="B46" s="200"/>
      <c r="C46" s="200"/>
      <c r="D46" s="200"/>
      <c r="E46" s="180"/>
      <c r="F46" s="180"/>
      <c r="G46" s="182"/>
      <c r="H46" s="182" cm="1">
        <f t="array" aca="1" ref="H46" ca="1">IF(CellColorIndex(B46,FALSE)&gt;0,1,0)</f>
        <v>1</v>
      </c>
      <c r="I46" s="182" cm="1">
        <f t="array" aca="1" ref="I46" ca="1">IF(CellColorIndex(C46,FALSE)&gt;0,1,0)</f>
        <v>1</v>
      </c>
      <c r="J46" s="182" cm="1">
        <f t="array" aca="1" ref="J46" ca="1">IF(CellColorIndex(D46,FALSE)&gt;0,1,0)</f>
        <v>1</v>
      </c>
      <c r="K46" s="182"/>
      <c r="L46" s="182"/>
      <c r="M46" s="182"/>
      <c r="N46" s="182"/>
      <c r="O46" s="182"/>
      <c r="P46" s="182"/>
      <c r="Q46" s="182"/>
    </row>
    <row r="47" spans="1:17" ht="32">
      <c r="A47" s="172" t="s">
        <v>376</v>
      </c>
      <c r="B47" s="200"/>
      <c r="C47" s="200"/>
      <c r="D47" s="200"/>
      <c r="E47" s="180"/>
      <c r="F47" s="180"/>
      <c r="G47" s="182"/>
      <c r="H47" s="182" cm="1">
        <f t="array" aca="1" ref="H47" ca="1">IF(CellColorIndex(B47,FALSE)&gt;0,1,0)</f>
        <v>1</v>
      </c>
      <c r="I47" s="182" cm="1">
        <f t="array" aca="1" ref="I47" ca="1">IF(CellColorIndex(C47,FALSE)&gt;0,1,0)</f>
        <v>1</v>
      </c>
      <c r="J47" s="182" cm="1">
        <f t="array" aca="1" ref="J47" ca="1">IF(CellColorIndex(D47,FALSE)&gt;0,1,0)</f>
        <v>1</v>
      </c>
      <c r="K47" s="182"/>
      <c r="L47" s="182"/>
      <c r="M47" s="182"/>
      <c r="N47" s="182"/>
      <c r="O47" s="182"/>
      <c r="P47" s="182"/>
      <c r="Q47" s="182"/>
    </row>
    <row r="48" spans="1:17" ht="16">
      <c r="A48" s="195" t="s">
        <v>377</v>
      </c>
      <c r="B48" s="172"/>
      <c r="C48" s="172"/>
      <c r="D48" s="172"/>
      <c r="E48" s="180"/>
      <c r="F48" s="180"/>
      <c r="G48" s="182"/>
      <c r="H48" s="168">
        <f ca="1">SUM(H49)</f>
        <v>0</v>
      </c>
      <c r="I48" s="168">
        <f t="shared" ref="I48:J48" ca="1" si="9">SUM(I49)</f>
        <v>0</v>
      </c>
      <c r="J48" s="168">
        <f t="shared" ca="1" si="9"/>
        <v>0</v>
      </c>
      <c r="K48" s="182"/>
      <c r="L48" s="182"/>
      <c r="M48" s="182"/>
      <c r="N48" s="188" t="str">
        <f ca="1">IF(AND($J$7&gt;0,SUM(H48:J48)&gt;0),'T-Shirt Size'!$J44,(IF(AND($I$7&gt;0,SUM(H48:J48)&gt;0),'T-Shirt Size'!$F44,IF(AND($H$7&gt;0,SUM(H48:J48)&gt;0),'T-Shirt Size'!$B44,""))))</f>
        <v/>
      </c>
      <c r="O48" s="188" t="str">
        <f ca="1">IF(AND($J$7&gt;0,SUM(H48:J48)&gt;0),'T-Shirt Size'!$K44,(IF(AND($I$7&gt;0,SUM(H48:J48)&gt;0),'T-Shirt Size'!$G44,IF(AND($H$7&gt;0,SUM(H48:J48)&gt;0),'T-Shirt Size'!$C44,""))))</f>
        <v/>
      </c>
      <c r="P48" s="188" t="str">
        <f ca="1">IF(AND($J$7&gt;0,SUM(H48:J48)&gt;0),'T-Shirt Size'!$L44,(IF(AND($I$7&gt;0,SUM(H48:J48)&gt;0),'T-Shirt Size'!$H44,IF(AND($H$7&gt;0,SUM(H48:J48)&gt;0),'T-Shirt Size'!$D44,""))))</f>
        <v/>
      </c>
      <c r="Q48" s="188" t="str">
        <f ca="1">IF(AND($J$7&gt;0,SUM(H48:J48)&gt;0),'T-Shirt Size'!$M44,(IF(AND($I$7&gt;0,SUM(H48:J48)&gt;0),'T-Shirt Size'!$I44,IF(AND($H$7&gt;0,SUM(H48:J48)&gt;0),'T-Shirt Size'!$E44,""))))</f>
        <v/>
      </c>
    </row>
    <row r="49" spans="1:17" ht="32">
      <c r="A49" s="172" t="s">
        <v>378</v>
      </c>
      <c r="B49" s="172" t="s">
        <v>378</v>
      </c>
      <c r="C49" s="172" t="s">
        <v>378</v>
      </c>
      <c r="D49" s="172" t="s">
        <v>378</v>
      </c>
      <c r="E49" s="180"/>
      <c r="F49" s="180"/>
      <c r="G49" s="182"/>
      <c r="H49" s="182" cm="1">
        <f t="array" aca="1" ref="H49" ca="1">IF(CellColorIndex(B49,FALSE)&gt;0,1,0)</f>
        <v>0</v>
      </c>
      <c r="I49" s="182" cm="1">
        <f t="array" aca="1" ref="I49" ca="1">IF(CellColorIndex(C49,FALSE)&gt;0,1,0)</f>
        <v>0</v>
      </c>
      <c r="J49" s="182" cm="1">
        <f t="array" aca="1" ref="J49" ca="1">IF(CellColorIndex(D49,FALSE)&gt;0,1,0)</f>
        <v>0</v>
      </c>
      <c r="K49" s="182"/>
      <c r="L49" s="182"/>
      <c r="M49" s="182"/>
      <c r="N49" s="182"/>
      <c r="O49" s="182"/>
      <c r="P49" s="182"/>
      <c r="Q49" s="182"/>
    </row>
    <row r="50" spans="1:17" ht="16">
      <c r="A50" s="195" t="s">
        <v>379</v>
      </c>
      <c r="B50" s="172"/>
      <c r="C50" s="172"/>
      <c r="D50" s="172"/>
      <c r="E50" s="180"/>
      <c r="F50" s="180"/>
      <c r="G50" s="182"/>
      <c r="H50" s="168">
        <f ca="1">SUM(H51)</f>
        <v>0</v>
      </c>
      <c r="I50" s="168">
        <f t="shared" ref="I50" ca="1" si="10">SUM(I51)</f>
        <v>0</v>
      </c>
      <c r="J50" s="168">
        <f ca="1">SUM(J51)</f>
        <v>0</v>
      </c>
      <c r="K50" s="182"/>
      <c r="L50" s="182"/>
      <c r="M50" s="182"/>
      <c r="N50" s="188"/>
      <c r="O50" s="188"/>
      <c r="P50" s="188"/>
      <c r="Q50" s="188"/>
    </row>
    <row r="51" spans="1:17" ht="16">
      <c r="A51" s="172" t="s">
        <v>378</v>
      </c>
      <c r="B51" s="172"/>
      <c r="C51" s="172"/>
      <c r="D51" s="172"/>
      <c r="E51" s="201"/>
      <c r="F51" s="201"/>
      <c r="G51" s="182"/>
      <c r="H51" s="182" cm="1">
        <f t="array" aca="1" ref="H51" ca="1">IF(CellColorIndex(B51,FALSE)&gt;0,1,0)</f>
        <v>0</v>
      </c>
      <c r="I51" s="182" cm="1">
        <f t="array" aca="1" ref="I51" ca="1">IF(CellColorIndex(C51,FALSE)&gt;0,1,0)</f>
        <v>0</v>
      </c>
      <c r="J51" s="182" cm="1">
        <f t="array" aca="1" ref="J51" ca="1">IF(CellColorIndex(D51,FALSE)&gt;0,1,0)</f>
        <v>0</v>
      </c>
      <c r="K51" s="182"/>
      <c r="L51" s="182"/>
      <c r="M51" s="182"/>
      <c r="N51" s="182"/>
      <c r="O51" s="182"/>
      <c r="P51" s="182"/>
      <c r="Q51" s="182"/>
    </row>
    <row r="52" spans="1:17">
      <c r="A52" s="182"/>
      <c r="B52" s="182"/>
      <c r="C52" s="182"/>
      <c r="D52" s="182"/>
      <c r="E52" s="182"/>
      <c r="F52" s="182"/>
      <c r="G52" s="182"/>
      <c r="H52" s="182"/>
      <c r="I52" s="182"/>
      <c r="J52" s="182"/>
      <c r="K52" s="182"/>
      <c r="L52" s="182"/>
      <c r="M52" s="182"/>
      <c r="N52" s="182"/>
      <c r="O52" s="182"/>
      <c r="P52" s="182"/>
      <c r="Q52" s="182"/>
    </row>
    <row r="53" spans="1:17">
      <c r="A53" s="182"/>
      <c r="B53" s="182"/>
      <c r="C53" s="182"/>
      <c r="D53" s="182"/>
      <c r="E53" s="182"/>
      <c r="F53" s="182"/>
      <c r="G53" s="182"/>
      <c r="H53" s="182"/>
      <c r="I53" s="182"/>
      <c r="J53" s="182"/>
      <c r="K53" s="182"/>
      <c r="L53" s="182"/>
      <c r="M53" s="182"/>
      <c r="N53" s="182"/>
      <c r="O53" s="182"/>
      <c r="P53" s="182"/>
      <c r="Q53" s="182"/>
    </row>
    <row r="54" spans="1:17">
      <c r="A54" s="182"/>
      <c r="B54" s="182"/>
      <c r="C54" s="182"/>
      <c r="D54" s="182"/>
      <c r="E54" s="182"/>
      <c r="F54" s="182"/>
      <c r="G54" s="182"/>
      <c r="H54" s="182"/>
      <c r="I54" s="182"/>
      <c r="J54" s="182"/>
      <c r="K54" s="182"/>
      <c r="L54" s="182"/>
      <c r="M54" s="182"/>
      <c r="N54" s="182"/>
      <c r="O54" s="182"/>
      <c r="P54" s="182"/>
      <c r="Q54" s="182"/>
    </row>
    <row r="55" spans="1:17">
      <c r="A55" s="182"/>
      <c r="B55" s="182"/>
      <c r="C55" s="182"/>
      <c r="D55" s="182"/>
      <c r="E55" s="182"/>
      <c r="F55" s="182"/>
      <c r="G55" s="182"/>
      <c r="H55" s="182"/>
      <c r="I55" s="182"/>
      <c r="J55" s="182"/>
      <c r="K55" s="182"/>
      <c r="L55" s="182"/>
      <c r="M55" s="182"/>
      <c r="N55" s="182"/>
      <c r="O55" s="182"/>
      <c r="P55" s="182"/>
      <c r="Q55" s="182"/>
    </row>
    <row r="56" spans="1:17">
      <c r="A56" s="182"/>
      <c r="B56" s="182"/>
      <c r="C56" s="182"/>
      <c r="D56" s="182"/>
      <c r="E56" s="182"/>
      <c r="F56" s="182"/>
      <c r="G56" s="182"/>
      <c r="H56" s="182"/>
      <c r="I56" s="182"/>
      <c r="J56" s="182"/>
      <c r="K56" s="182"/>
      <c r="L56" s="182"/>
      <c r="M56" s="182"/>
      <c r="N56" s="182"/>
      <c r="O56" s="182"/>
      <c r="P56" s="182"/>
      <c r="Q56" s="182"/>
    </row>
    <row r="57" spans="1:17">
      <c r="A57" s="182"/>
      <c r="B57" s="182"/>
      <c r="C57" s="182"/>
      <c r="D57" s="182"/>
      <c r="E57" s="182"/>
      <c r="F57" s="182"/>
      <c r="G57" s="182"/>
      <c r="H57" s="182"/>
      <c r="I57" s="182"/>
      <c r="J57" s="182"/>
      <c r="K57" s="182"/>
      <c r="L57" s="182"/>
      <c r="M57" s="182"/>
      <c r="N57" s="182"/>
      <c r="O57" s="182"/>
      <c r="P57" s="182"/>
      <c r="Q57" s="182"/>
    </row>
    <row r="58" spans="1:17">
      <c r="A58" s="182"/>
      <c r="B58" s="182"/>
      <c r="C58" s="182"/>
      <c r="D58" s="182"/>
      <c r="E58" s="182"/>
      <c r="F58" s="182"/>
      <c r="G58" s="182"/>
      <c r="H58" s="182"/>
      <c r="I58" s="182"/>
      <c r="J58" s="182"/>
      <c r="K58" s="182"/>
      <c r="L58" s="182"/>
      <c r="M58" s="182"/>
      <c r="N58" s="182"/>
      <c r="O58" s="182"/>
      <c r="P58" s="182"/>
      <c r="Q58" s="182"/>
    </row>
    <row r="59" spans="1:17">
      <c r="A59" s="182"/>
      <c r="B59" s="182"/>
      <c r="C59" s="182"/>
      <c r="D59" s="182"/>
      <c r="E59" s="182"/>
      <c r="F59" s="182"/>
      <c r="G59" s="182"/>
      <c r="H59" s="182"/>
      <c r="I59" s="182"/>
      <c r="J59" s="182"/>
      <c r="K59" s="182"/>
      <c r="L59" s="182"/>
      <c r="M59" s="182"/>
      <c r="N59" s="182"/>
      <c r="O59" s="182"/>
      <c r="P59" s="182"/>
      <c r="Q59" s="182"/>
    </row>
    <row r="60" spans="1:17">
      <c r="A60" s="182"/>
      <c r="B60" s="182"/>
      <c r="C60" s="182"/>
      <c r="D60" s="182"/>
      <c r="E60" s="182"/>
      <c r="F60" s="182"/>
      <c r="G60" s="182"/>
      <c r="H60" s="182"/>
      <c r="I60" s="182"/>
      <c r="J60" s="182"/>
      <c r="K60" s="182"/>
      <c r="L60" s="182"/>
      <c r="M60" s="182"/>
      <c r="N60" s="182"/>
      <c r="O60" s="182"/>
      <c r="P60" s="182"/>
      <c r="Q60" s="182"/>
    </row>
    <row r="61" spans="1:17">
      <c r="A61" s="182"/>
      <c r="B61" s="182"/>
      <c r="C61" s="182"/>
      <c r="D61" s="182"/>
      <c r="E61" s="182"/>
      <c r="F61" s="182"/>
      <c r="G61" s="182"/>
      <c r="H61" s="182"/>
      <c r="I61" s="182"/>
      <c r="J61" s="182"/>
      <c r="K61" s="182"/>
      <c r="L61" s="182"/>
      <c r="M61" s="182"/>
      <c r="N61" s="182"/>
      <c r="O61" s="182"/>
      <c r="P61" s="182"/>
      <c r="Q61" s="182"/>
    </row>
    <row r="62" spans="1:17">
      <c r="A62" s="182"/>
      <c r="B62" s="182"/>
      <c r="C62" s="182"/>
      <c r="D62" s="182"/>
      <c r="E62" s="182"/>
      <c r="F62" s="182"/>
      <c r="G62" s="182"/>
      <c r="H62" s="182"/>
      <c r="I62" s="182"/>
      <c r="J62" s="182"/>
      <c r="K62" s="182"/>
      <c r="L62" s="182"/>
      <c r="M62" s="182"/>
      <c r="N62" s="182"/>
      <c r="O62" s="182"/>
      <c r="P62" s="182"/>
      <c r="Q62" s="182"/>
    </row>
    <row r="63" spans="1:17">
      <c r="A63" s="182"/>
      <c r="B63" s="182"/>
      <c r="C63" s="182"/>
      <c r="D63" s="182"/>
      <c r="E63" s="182"/>
      <c r="F63" s="182"/>
      <c r="G63" s="182"/>
      <c r="H63" s="182"/>
      <c r="I63" s="182"/>
      <c r="J63" s="182"/>
      <c r="K63" s="182"/>
      <c r="L63" s="182"/>
      <c r="M63" s="182"/>
      <c r="N63" s="182"/>
      <c r="O63" s="182"/>
      <c r="P63" s="182"/>
      <c r="Q63" s="182"/>
    </row>
    <row r="64" spans="1:17">
      <c r="A64" s="182"/>
      <c r="B64" s="182"/>
      <c r="C64" s="182"/>
      <c r="D64" s="182"/>
      <c r="E64" s="182"/>
      <c r="F64" s="182"/>
      <c r="G64" s="182"/>
      <c r="H64" s="182"/>
      <c r="I64" s="182"/>
      <c r="J64" s="182"/>
      <c r="K64" s="182"/>
      <c r="L64" s="182"/>
      <c r="M64" s="182"/>
      <c r="N64" s="182"/>
      <c r="O64" s="182"/>
      <c r="P64" s="182"/>
      <c r="Q64" s="182"/>
    </row>
    <row r="65" spans="1:17">
      <c r="A65" s="182"/>
      <c r="B65" s="182"/>
      <c r="C65" s="182"/>
      <c r="D65" s="182"/>
      <c r="E65" s="182"/>
      <c r="F65" s="182"/>
      <c r="G65" s="182"/>
      <c r="H65" s="182"/>
      <c r="I65" s="182"/>
      <c r="J65" s="182"/>
      <c r="K65" s="182"/>
      <c r="L65" s="182"/>
      <c r="M65" s="182"/>
      <c r="N65" s="182"/>
      <c r="O65" s="182"/>
      <c r="P65" s="182"/>
      <c r="Q65" s="182"/>
    </row>
    <row r="66" spans="1:17">
      <c r="A66" s="182"/>
      <c r="B66" s="182"/>
      <c r="C66" s="182"/>
      <c r="D66" s="182"/>
      <c r="E66" s="182"/>
      <c r="F66" s="182"/>
      <c r="G66" s="182"/>
      <c r="H66" s="182"/>
      <c r="I66" s="182"/>
      <c r="J66" s="182"/>
      <c r="K66" s="182"/>
      <c r="L66" s="182"/>
      <c r="M66" s="182"/>
      <c r="N66" s="182"/>
      <c r="O66" s="182"/>
      <c r="P66" s="182"/>
      <c r="Q66" s="182"/>
    </row>
    <row r="67" spans="1:17">
      <c r="A67" s="182"/>
      <c r="B67" s="182"/>
      <c r="C67" s="182"/>
      <c r="D67" s="182"/>
      <c r="E67" s="182"/>
      <c r="F67" s="182"/>
      <c r="G67" s="182"/>
      <c r="H67" s="182"/>
      <c r="I67" s="182"/>
      <c r="J67" s="182"/>
      <c r="K67" s="182"/>
      <c r="L67" s="182"/>
      <c r="M67" s="182"/>
      <c r="N67" s="182"/>
      <c r="O67" s="182"/>
      <c r="P67" s="182"/>
      <c r="Q67" s="182"/>
    </row>
    <row r="68" spans="1:17">
      <c r="A68" s="182"/>
      <c r="B68" s="182"/>
      <c r="C68" s="182"/>
      <c r="D68" s="182"/>
      <c r="E68" s="182"/>
      <c r="F68" s="182"/>
      <c r="G68" s="182"/>
      <c r="H68" s="182"/>
      <c r="I68" s="182"/>
      <c r="J68" s="182"/>
      <c r="K68" s="182"/>
      <c r="L68" s="182"/>
      <c r="M68" s="182"/>
      <c r="N68" s="182"/>
      <c r="O68" s="182"/>
      <c r="P68" s="182"/>
      <c r="Q68" s="182"/>
    </row>
    <row r="69" spans="1:17">
      <c r="A69" s="182"/>
      <c r="B69" s="182"/>
      <c r="C69" s="182"/>
      <c r="D69" s="182"/>
      <c r="E69" s="182"/>
      <c r="F69" s="182"/>
      <c r="G69" s="182"/>
      <c r="H69" s="182"/>
      <c r="I69" s="182"/>
      <c r="J69" s="182"/>
      <c r="K69" s="182"/>
      <c r="L69" s="182"/>
      <c r="M69" s="182"/>
      <c r="N69" s="182"/>
      <c r="O69" s="182"/>
      <c r="P69" s="182"/>
      <c r="Q69" s="182"/>
    </row>
    <row r="70" spans="1:17">
      <c r="A70" s="182"/>
      <c r="B70" s="182"/>
      <c r="C70" s="182"/>
      <c r="D70" s="182"/>
      <c r="E70" s="182"/>
      <c r="F70" s="182"/>
      <c r="G70" s="182"/>
      <c r="H70" s="182"/>
      <c r="I70" s="182"/>
      <c r="J70" s="182"/>
      <c r="K70" s="182"/>
      <c r="L70" s="182"/>
      <c r="M70" s="182"/>
      <c r="N70" s="182"/>
      <c r="O70" s="182"/>
      <c r="P70" s="182"/>
      <c r="Q70" s="182"/>
    </row>
    <row r="71" spans="1:17">
      <c r="A71" s="182"/>
      <c r="B71" s="182"/>
      <c r="C71" s="182"/>
      <c r="D71" s="182"/>
      <c r="E71" s="182"/>
      <c r="F71" s="182"/>
      <c r="G71" s="182"/>
      <c r="H71" s="182"/>
      <c r="I71" s="182"/>
      <c r="J71" s="182"/>
      <c r="K71" s="182"/>
      <c r="L71" s="182"/>
      <c r="M71" s="182"/>
      <c r="N71" s="182"/>
      <c r="O71" s="182"/>
      <c r="P71" s="182"/>
      <c r="Q71" s="182"/>
    </row>
    <row r="72" spans="1:17">
      <c r="A72" s="182"/>
      <c r="B72" s="182"/>
      <c r="C72" s="182"/>
      <c r="D72" s="182"/>
      <c r="E72" s="182"/>
      <c r="F72" s="182"/>
      <c r="G72" s="182"/>
      <c r="H72" s="182"/>
      <c r="I72" s="182"/>
      <c r="J72" s="182"/>
      <c r="K72" s="182"/>
      <c r="L72" s="182"/>
      <c r="M72" s="182"/>
      <c r="N72" s="182"/>
      <c r="O72" s="182"/>
      <c r="P72" s="182"/>
      <c r="Q72" s="182"/>
    </row>
    <row r="73" spans="1:17">
      <c r="A73" s="182"/>
      <c r="B73" s="182"/>
      <c r="C73" s="182"/>
      <c r="D73" s="182"/>
      <c r="E73" s="182"/>
      <c r="F73" s="182"/>
      <c r="G73" s="182"/>
      <c r="H73" s="182"/>
      <c r="I73" s="182"/>
      <c r="J73" s="182"/>
      <c r="K73" s="182"/>
      <c r="L73" s="182"/>
      <c r="M73" s="182"/>
      <c r="N73" s="182"/>
      <c r="O73" s="182"/>
      <c r="P73" s="182"/>
      <c r="Q73" s="182"/>
    </row>
    <row r="74" spans="1:17">
      <c r="A74" s="182"/>
      <c r="B74" s="182"/>
      <c r="C74" s="182"/>
      <c r="D74" s="182"/>
      <c r="E74" s="182"/>
      <c r="F74" s="182"/>
      <c r="G74" s="182"/>
      <c r="H74" s="182"/>
      <c r="I74" s="182"/>
      <c r="J74" s="182"/>
      <c r="K74" s="182"/>
      <c r="L74" s="182"/>
      <c r="M74" s="182"/>
      <c r="N74" s="182"/>
      <c r="O74" s="182"/>
      <c r="P74" s="182"/>
      <c r="Q74" s="182"/>
    </row>
    <row r="75" spans="1:17">
      <c r="A75" s="182"/>
      <c r="B75" s="182"/>
      <c r="C75" s="182"/>
      <c r="D75" s="182"/>
      <c r="E75" s="182"/>
      <c r="F75" s="182"/>
      <c r="G75" s="182"/>
      <c r="H75" s="182"/>
      <c r="I75" s="182"/>
      <c r="J75" s="182"/>
      <c r="K75" s="182"/>
      <c r="L75" s="182"/>
      <c r="M75" s="182"/>
      <c r="N75" s="182"/>
      <c r="O75" s="182"/>
      <c r="P75" s="182"/>
      <c r="Q75" s="182"/>
    </row>
    <row r="76" spans="1:17">
      <c r="A76" s="182"/>
      <c r="B76" s="182"/>
      <c r="C76" s="182"/>
      <c r="D76" s="182"/>
      <c r="E76" s="182"/>
      <c r="F76" s="182"/>
      <c r="G76" s="182"/>
      <c r="H76" s="182"/>
      <c r="I76" s="182"/>
      <c r="J76" s="182"/>
      <c r="K76" s="182"/>
      <c r="L76" s="182"/>
      <c r="M76" s="182"/>
      <c r="N76" s="182"/>
      <c r="O76" s="182"/>
      <c r="P76" s="182"/>
      <c r="Q76" s="182"/>
    </row>
    <row r="77" spans="1:17">
      <c r="A77" s="182"/>
      <c r="B77" s="182"/>
      <c r="C77" s="182"/>
      <c r="D77" s="182"/>
      <c r="E77" s="182"/>
      <c r="F77" s="182"/>
      <c r="G77" s="182"/>
      <c r="H77" s="182"/>
      <c r="I77" s="182"/>
      <c r="J77" s="182"/>
      <c r="K77" s="182"/>
      <c r="L77" s="182"/>
      <c r="M77" s="182"/>
      <c r="N77" s="182"/>
      <c r="O77" s="182"/>
      <c r="P77" s="182"/>
      <c r="Q77" s="182"/>
    </row>
    <row r="78" spans="1:17">
      <c r="A78" s="182"/>
      <c r="B78" s="182"/>
      <c r="C78" s="182"/>
      <c r="D78" s="182"/>
      <c r="E78" s="182"/>
      <c r="F78" s="182"/>
      <c r="G78" s="182"/>
      <c r="H78" s="182"/>
      <c r="I78" s="182"/>
      <c r="J78" s="182"/>
      <c r="K78" s="182"/>
      <c r="L78" s="182"/>
      <c r="M78" s="182"/>
      <c r="N78" s="182"/>
      <c r="O78" s="182"/>
      <c r="P78" s="182"/>
      <c r="Q78" s="182"/>
    </row>
    <row r="79" spans="1:17">
      <c r="A79" s="182"/>
      <c r="B79" s="182"/>
      <c r="C79" s="182"/>
      <c r="D79" s="182"/>
      <c r="E79" s="182"/>
      <c r="F79" s="182"/>
      <c r="G79" s="182"/>
      <c r="H79" s="182"/>
      <c r="I79" s="182"/>
      <c r="J79" s="182"/>
      <c r="K79" s="182"/>
      <c r="L79" s="182"/>
      <c r="M79" s="182"/>
      <c r="N79" s="182"/>
      <c r="O79" s="182"/>
      <c r="P79" s="182"/>
      <c r="Q79" s="182"/>
    </row>
    <row r="80" spans="1:17">
      <c r="A80" s="182"/>
      <c r="B80" s="182"/>
      <c r="C80" s="182"/>
      <c r="D80" s="182"/>
      <c r="E80" s="182"/>
      <c r="F80" s="182"/>
      <c r="G80" s="182"/>
      <c r="H80" s="182"/>
      <c r="I80" s="182"/>
      <c r="J80" s="182"/>
      <c r="K80" s="182"/>
      <c r="L80" s="182"/>
      <c r="M80" s="182"/>
      <c r="N80" s="182"/>
      <c r="O80" s="182"/>
      <c r="P80" s="182"/>
      <c r="Q80" s="182"/>
    </row>
    <row r="81" spans="1:17">
      <c r="A81" s="182"/>
      <c r="B81" s="182"/>
      <c r="C81" s="182"/>
      <c r="D81" s="182"/>
      <c r="E81" s="182"/>
      <c r="F81" s="182"/>
      <c r="G81" s="182"/>
      <c r="H81" s="182"/>
      <c r="I81" s="182"/>
      <c r="J81" s="182"/>
      <c r="K81" s="182"/>
      <c r="L81" s="182"/>
      <c r="M81" s="182"/>
      <c r="N81" s="182"/>
      <c r="O81" s="182"/>
      <c r="P81" s="182"/>
      <c r="Q81" s="182"/>
    </row>
    <row r="82" spans="1:17">
      <c r="A82" s="182"/>
      <c r="B82" s="182"/>
      <c r="C82" s="182"/>
      <c r="D82" s="182"/>
      <c r="E82" s="182"/>
      <c r="F82" s="182"/>
      <c r="G82" s="182"/>
      <c r="H82" s="182"/>
      <c r="I82" s="182"/>
      <c r="J82" s="182"/>
      <c r="K82" s="182"/>
      <c r="L82" s="182"/>
      <c r="M82" s="182"/>
      <c r="N82" s="182"/>
      <c r="O82" s="182"/>
      <c r="P82" s="182"/>
      <c r="Q82" s="182"/>
    </row>
    <row r="83" spans="1:17">
      <c r="A83" s="182"/>
      <c r="B83" s="182"/>
      <c r="C83" s="182"/>
      <c r="D83" s="182"/>
      <c r="E83" s="182"/>
      <c r="F83" s="182"/>
      <c r="G83" s="182"/>
      <c r="H83" s="182"/>
      <c r="I83" s="182"/>
      <c r="J83" s="182"/>
      <c r="K83" s="182"/>
      <c r="L83" s="182"/>
      <c r="M83" s="182"/>
      <c r="N83" s="182"/>
      <c r="O83" s="182"/>
      <c r="P83" s="182"/>
      <c r="Q83" s="182"/>
    </row>
    <row r="84" spans="1:17">
      <c r="A84" s="182"/>
      <c r="B84" s="182"/>
      <c r="C84" s="182"/>
      <c r="D84" s="182"/>
      <c r="E84" s="182"/>
      <c r="F84" s="182"/>
      <c r="G84" s="182"/>
      <c r="H84" s="182"/>
      <c r="I84" s="182"/>
      <c r="J84" s="182"/>
      <c r="K84" s="182"/>
      <c r="L84" s="182"/>
      <c r="M84" s="182"/>
      <c r="N84" s="182"/>
      <c r="O84" s="182"/>
      <c r="P84" s="182"/>
      <c r="Q84" s="182"/>
    </row>
    <row r="85" spans="1:17">
      <c r="A85" s="182"/>
      <c r="B85" s="182"/>
      <c r="C85" s="182"/>
      <c r="D85" s="182"/>
      <c r="E85" s="182"/>
      <c r="F85" s="182"/>
      <c r="G85" s="182"/>
      <c r="H85" s="182"/>
      <c r="I85" s="182"/>
      <c r="J85" s="182"/>
      <c r="K85" s="182"/>
      <c r="L85" s="182"/>
      <c r="M85" s="182"/>
      <c r="N85" s="182"/>
      <c r="O85" s="182"/>
      <c r="P85" s="182"/>
      <c r="Q85" s="182"/>
    </row>
    <row r="86" spans="1:17">
      <c r="A86" s="182"/>
      <c r="B86" s="182"/>
      <c r="C86" s="182"/>
      <c r="D86" s="182"/>
      <c r="E86" s="182"/>
      <c r="F86" s="182"/>
      <c r="G86" s="182"/>
      <c r="H86" s="182"/>
      <c r="I86" s="182"/>
      <c r="J86" s="182"/>
      <c r="K86" s="182"/>
      <c r="L86" s="182"/>
      <c r="M86" s="182"/>
      <c r="N86" s="182"/>
      <c r="O86" s="182"/>
      <c r="P86" s="182"/>
      <c r="Q86" s="182"/>
    </row>
    <row r="87" spans="1:17">
      <c r="A87" s="182"/>
      <c r="B87" s="182"/>
      <c r="C87" s="182"/>
      <c r="D87" s="182"/>
      <c r="E87" s="182"/>
      <c r="F87" s="182"/>
      <c r="G87" s="182"/>
      <c r="H87" s="182"/>
      <c r="I87" s="182"/>
      <c r="J87" s="182"/>
      <c r="K87" s="182"/>
      <c r="L87" s="182"/>
      <c r="M87" s="182"/>
      <c r="N87" s="182"/>
      <c r="O87" s="182"/>
      <c r="P87" s="182"/>
      <c r="Q87" s="182"/>
    </row>
    <row r="88" spans="1:17">
      <c r="A88" s="182"/>
      <c r="B88" s="182"/>
      <c r="C88" s="182"/>
      <c r="D88" s="182"/>
      <c r="E88" s="182"/>
      <c r="F88" s="182"/>
      <c r="G88" s="182"/>
      <c r="H88" s="182"/>
      <c r="I88" s="182"/>
      <c r="J88" s="182"/>
      <c r="K88" s="182"/>
      <c r="L88" s="182"/>
      <c r="M88" s="182"/>
      <c r="N88" s="182"/>
      <c r="O88" s="182"/>
      <c r="P88" s="182"/>
      <c r="Q88" s="182"/>
    </row>
    <row r="89" spans="1:17">
      <c r="A89" s="182"/>
      <c r="B89" s="182"/>
      <c r="C89" s="182"/>
      <c r="D89" s="182"/>
      <c r="E89" s="182"/>
      <c r="F89" s="182"/>
      <c r="G89" s="182"/>
      <c r="H89" s="182"/>
      <c r="I89" s="182"/>
      <c r="J89" s="182"/>
      <c r="K89" s="182"/>
      <c r="L89" s="182"/>
      <c r="M89" s="182"/>
      <c r="N89" s="182"/>
      <c r="O89" s="182"/>
      <c r="P89" s="182"/>
      <c r="Q89" s="182"/>
    </row>
    <row r="90" spans="1:17">
      <c r="A90" s="182"/>
      <c r="B90" s="182"/>
      <c r="C90" s="182"/>
      <c r="D90" s="182"/>
      <c r="E90" s="182"/>
      <c r="F90" s="182"/>
      <c r="G90" s="182"/>
      <c r="H90" s="182"/>
      <c r="I90" s="182"/>
      <c r="J90" s="182"/>
      <c r="K90" s="182"/>
      <c r="L90" s="182"/>
      <c r="M90" s="182"/>
      <c r="N90" s="182"/>
      <c r="O90" s="182"/>
      <c r="P90" s="182"/>
      <c r="Q90" s="182"/>
    </row>
    <row r="91" spans="1:17">
      <c r="A91" s="182"/>
      <c r="B91" s="182"/>
      <c r="C91" s="182"/>
      <c r="D91" s="182"/>
      <c r="E91" s="182"/>
      <c r="F91" s="182"/>
      <c r="G91" s="182"/>
      <c r="H91" s="182"/>
      <c r="I91" s="182"/>
      <c r="J91" s="182"/>
      <c r="K91" s="182"/>
      <c r="L91" s="182"/>
      <c r="M91" s="182"/>
      <c r="N91" s="182"/>
      <c r="O91" s="182"/>
      <c r="P91" s="182"/>
      <c r="Q91" s="182"/>
    </row>
    <row r="92" spans="1:17">
      <c r="A92" s="182"/>
      <c r="B92" s="182"/>
      <c r="C92" s="182"/>
      <c r="D92" s="182"/>
      <c r="E92" s="182"/>
      <c r="F92" s="182"/>
      <c r="G92" s="182"/>
      <c r="H92" s="182"/>
      <c r="I92" s="182"/>
      <c r="J92" s="182"/>
      <c r="K92" s="182"/>
      <c r="L92" s="182"/>
      <c r="M92" s="182"/>
      <c r="N92" s="182"/>
      <c r="O92" s="182"/>
      <c r="P92" s="182"/>
      <c r="Q92" s="182"/>
    </row>
    <row r="93" spans="1:17">
      <c r="A93" s="182"/>
      <c r="B93" s="182"/>
      <c r="C93" s="182"/>
      <c r="D93" s="182"/>
      <c r="E93" s="182"/>
      <c r="F93" s="182"/>
      <c r="G93" s="182"/>
      <c r="H93" s="182"/>
      <c r="I93" s="182"/>
      <c r="J93" s="182"/>
      <c r="K93" s="182"/>
      <c r="L93" s="182"/>
      <c r="M93" s="182"/>
      <c r="N93" s="182"/>
      <c r="O93" s="182"/>
      <c r="P93" s="182"/>
      <c r="Q93" s="182"/>
    </row>
    <row r="94" spans="1:17">
      <c r="A94" s="182"/>
      <c r="B94" s="182"/>
      <c r="C94" s="182"/>
      <c r="D94" s="182"/>
      <c r="E94" s="182"/>
      <c r="F94" s="182"/>
      <c r="G94" s="182"/>
      <c r="H94" s="182"/>
      <c r="I94" s="182"/>
      <c r="J94" s="182"/>
      <c r="K94" s="182"/>
      <c r="L94" s="182"/>
      <c r="M94" s="182"/>
      <c r="N94" s="182"/>
      <c r="O94" s="182"/>
      <c r="P94" s="182"/>
      <c r="Q94" s="182"/>
    </row>
    <row r="95" spans="1:17">
      <c r="A95" s="182"/>
      <c r="B95" s="182"/>
      <c r="C95" s="182"/>
      <c r="D95" s="182"/>
      <c r="E95" s="182"/>
      <c r="F95" s="182"/>
      <c r="G95" s="182"/>
      <c r="H95" s="182"/>
      <c r="I95" s="182"/>
      <c r="J95" s="182"/>
      <c r="K95" s="182"/>
      <c r="L95" s="182"/>
      <c r="M95" s="182"/>
      <c r="N95" s="182"/>
      <c r="O95" s="182"/>
      <c r="P95" s="182"/>
      <c r="Q95" s="182"/>
    </row>
    <row r="96" spans="1:17">
      <c r="A96" s="182"/>
      <c r="B96" s="182"/>
      <c r="C96" s="182"/>
      <c r="D96" s="182"/>
      <c r="E96" s="182"/>
      <c r="F96" s="182"/>
      <c r="G96" s="182"/>
      <c r="H96" s="182"/>
      <c r="I96" s="182"/>
      <c r="J96" s="182"/>
      <c r="K96" s="182"/>
      <c r="L96" s="182"/>
      <c r="M96" s="182"/>
      <c r="N96" s="182"/>
      <c r="O96" s="182"/>
      <c r="P96" s="182"/>
      <c r="Q96" s="182"/>
    </row>
    <row r="97" spans="1:17">
      <c r="A97" s="182"/>
      <c r="B97" s="182"/>
      <c r="C97" s="182"/>
      <c r="D97" s="182"/>
      <c r="E97" s="182"/>
      <c r="F97" s="182"/>
      <c r="G97" s="182"/>
      <c r="H97" s="182"/>
      <c r="I97" s="182"/>
      <c r="J97" s="182"/>
      <c r="K97" s="182"/>
      <c r="L97" s="182"/>
      <c r="M97" s="182"/>
      <c r="N97" s="182"/>
      <c r="O97" s="182"/>
      <c r="P97" s="182"/>
      <c r="Q97" s="182"/>
    </row>
    <row r="98" spans="1:17">
      <c r="A98" s="182"/>
      <c r="B98" s="182"/>
      <c r="C98" s="182"/>
      <c r="D98" s="182"/>
      <c r="E98" s="182"/>
      <c r="F98" s="182"/>
      <c r="G98" s="182"/>
      <c r="H98" s="182"/>
      <c r="I98" s="182"/>
      <c r="J98" s="182"/>
      <c r="K98" s="182"/>
      <c r="L98" s="182"/>
      <c r="M98" s="182"/>
      <c r="N98" s="182"/>
      <c r="O98" s="182"/>
      <c r="P98" s="182"/>
      <c r="Q98" s="182"/>
    </row>
    <row r="99" spans="1:17">
      <c r="A99" s="182"/>
      <c r="B99" s="182"/>
      <c r="C99" s="182"/>
      <c r="D99" s="182"/>
      <c r="E99" s="182"/>
      <c r="F99" s="182"/>
      <c r="G99" s="182"/>
      <c r="H99" s="182"/>
      <c r="I99" s="182"/>
      <c r="J99" s="182"/>
      <c r="K99" s="182"/>
      <c r="L99" s="182"/>
      <c r="M99" s="182"/>
      <c r="N99" s="182"/>
      <c r="O99" s="182"/>
      <c r="P99" s="182"/>
      <c r="Q99" s="182"/>
    </row>
    <row r="100" spans="1:17">
      <c r="A100" s="182"/>
      <c r="B100" s="182"/>
      <c r="C100" s="182"/>
      <c r="D100" s="182"/>
      <c r="E100" s="182"/>
      <c r="F100" s="182"/>
      <c r="G100" s="182"/>
      <c r="H100" s="182"/>
      <c r="I100" s="182"/>
      <c r="J100" s="182"/>
      <c r="K100" s="182"/>
      <c r="L100" s="182"/>
      <c r="M100" s="182"/>
      <c r="N100" s="182"/>
      <c r="O100" s="182"/>
      <c r="P100" s="182"/>
      <c r="Q100" s="182"/>
    </row>
    <row r="101" spans="1:17">
      <c r="A101" s="182"/>
      <c r="B101" s="182"/>
      <c r="C101" s="182"/>
      <c r="D101" s="182"/>
      <c r="E101" s="182"/>
      <c r="F101" s="182"/>
      <c r="G101" s="182"/>
      <c r="H101" s="182"/>
      <c r="I101" s="182"/>
      <c r="J101" s="182"/>
      <c r="K101" s="182"/>
      <c r="L101" s="182"/>
      <c r="M101" s="182"/>
      <c r="N101" s="182"/>
      <c r="O101" s="182"/>
      <c r="P101" s="182"/>
      <c r="Q101" s="182"/>
    </row>
    <row r="102" spans="1:17">
      <c r="A102" s="182"/>
      <c r="B102" s="182"/>
      <c r="C102" s="182"/>
      <c r="D102" s="182"/>
      <c r="E102" s="182"/>
      <c r="F102" s="182"/>
      <c r="G102" s="182"/>
      <c r="H102" s="182"/>
      <c r="I102" s="182"/>
      <c r="J102" s="182"/>
      <c r="K102" s="182"/>
      <c r="L102" s="182"/>
      <c r="M102" s="182"/>
      <c r="N102" s="182"/>
      <c r="O102" s="182"/>
      <c r="P102" s="182"/>
      <c r="Q102" s="182"/>
    </row>
    <row r="103" spans="1:17">
      <c r="A103" s="182"/>
      <c r="B103" s="182"/>
      <c r="C103" s="182"/>
      <c r="D103" s="182"/>
      <c r="E103" s="182"/>
      <c r="F103" s="182"/>
      <c r="G103" s="182"/>
      <c r="H103" s="182"/>
      <c r="I103" s="182"/>
      <c r="J103" s="182"/>
      <c r="K103" s="182"/>
      <c r="L103" s="182"/>
      <c r="M103" s="182"/>
      <c r="N103" s="182"/>
      <c r="O103" s="182"/>
      <c r="P103" s="182"/>
      <c r="Q103" s="182"/>
    </row>
    <row r="104" spans="1:17">
      <c r="A104" s="182"/>
      <c r="B104" s="182"/>
      <c r="C104" s="182"/>
      <c r="D104" s="182"/>
      <c r="E104" s="182"/>
      <c r="F104" s="182"/>
      <c r="G104" s="182"/>
      <c r="H104" s="182"/>
      <c r="I104" s="182"/>
      <c r="J104" s="182"/>
      <c r="K104" s="182"/>
      <c r="L104" s="182"/>
      <c r="M104" s="182"/>
      <c r="N104" s="182"/>
      <c r="O104" s="182"/>
      <c r="P104" s="182"/>
      <c r="Q104" s="182"/>
    </row>
    <row r="105" spans="1:17">
      <c r="A105" s="182"/>
      <c r="B105" s="182"/>
      <c r="C105" s="182"/>
      <c r="D105" s="182"/>
      <c r="E105" s="182"/>
      <c r="F105" s="182"/>
      <c r="G105" s="182"/>
      <c r="H105" s="182"/>
      <c r="I105" s="182"/>
      <c r="J105" s="182"/>
      <c r="K105" s="182"/>
      <c r="L105" s="182"/>
      <c r="M105" s="182"/>
      <c r="N105" s="182"/>
      <c r="O105" s="182"/>
      <c r="P105" s="182"/>
      <c r="Q105" s="182"/>
    </row>
    <row r="106" spans="1:17">
      <c r="A106" s="182"/>
      <c r="B106" s="182"/>
      <c r="C106" s="182"/>
      <c r="D106" s="182"/>
      <c r="E106" s="182"/>
      <c r="F106" s="182"/>
      <c r="G106" s="182"/>
      <c r="H106" s="182"/>
      <c r="I106" s="182"/>
      <c r="J106" s="182"/>
      <c r="K106" s="182"/>
      <c r="L106" s="182"/>
      <c r="M106" s="182"/>
      <c r="N106" s="182"/>
      <c r="O106" s="182"/>
      <c r="P106" s="182"/>
      <c r="Q106" s="182"/>
    </row>
    <row r="107" spans="1:17">
      <c r="A107" s="182"/>
      <c r="B107" s="182"/>
      <c r="C107" s="182"/>
      <c r="D107" s="182"/>
      <c r="E107" s="182"/>
      <c r="F107" s="182"/>
      <c r="G107" s="182"/>
      <c r="H107" s="182"/>
      <c r="I107" s="182"/>
      <c r="J107" s="182"/>
      <c r="K107" s="182"/>
      <c r="L107" s="182"/>
      <c r="M107" s="182"/>
      <c r="N107" s="182"/>
      <c r="O107" s="182"/>
      <c r="P107" s="182"/>
      <c r="Q107" s="182"/>
    </row>
    <row r="108" spans="1:17">
      <c r="A108" s="182"/>
      <c r="B108" s="182"/>
      <c r="C108" s="182"/>
      <c r="D108" s="182"/>
      <c r="E108" s="182"/>
      <c r="F108" s="182"/>
      <c r="G108" s="182"/>
      <c r="H108" s="182"/>
      <c r="I108" s="182"/>
      <c r="J108" s="182"/>
      <c r="K108" s="182"/>
      <c r="L108" s="182"/>
      <c r="M108" s="182"/>
      <c r="N108" s="182"/>
      <c r="O108" s="182"/>
      <c r="P108" s="182"/>
      <c r="Q108" s="182"/>
    </row>
    <row r="109" spans="1:17">
      <c r="A109" s="182"/>
      <c r="B109" s="182"/>
      <c r="C109" s="182"/>
      <c r="D109" s="182"/>
      <c r="E109" s="182"/>
      <c r="F109" s="182"/>
      <c r="G109" s="182"/>
      <c r="H109" s="182"/>
      <c r="I109" s="182"/>
      <c r="J109" s="182"/>
      <c r="K109" s="182"/>
      <c r="L109" s="182"/>
      <c r="M109" s="182"/>
      <c r="N109" s="182"/>
      <c r="O109" s="182"/>
      <c r="P109" s="182"/>
      <c r="Q109" s="182"/>
    </row>
    <row r="110" spans="1:17">
      <c r="A110" s="182"/>
      <c r="B110" s="182"/>
      <c r="C110" s="182"/>
      <c r="D110" s="182"/>
      <c r="E110" s="182"/>
      <c r="F110" s="182"/>
      <c r="G110" s="182"/>
      <c r="H110" s="182"/>
      <c r="I110" s="182"/>
      <c r="J110" s="182"/>
      <c r="K110" s="182"/>
      <c r="L110" s="182"/>
      <c r="M110" s="182"/>
      <c r="N110" s="182"/>
      <c r="O110" s="182"/>
      <c r="P110" s="182"/>
      <c r="Q110" s="182"/>
    </row>
    <row r="111" spans="1:17">
      <c r="A111" s="182"/>
      <c r="B111" s="182"/>
      <c r="C111" s="182"/>
      <c r="D111" s="182"/>
      <c r="E111" s="182"/>
      <c r="F111" s="182"/>
      <c r="G111" s="182"/>
      <c r="H111" s="182"/>
      <c r="I111" s="182"/>
      <c r="J111" s="182"/>
      <c r="K111" s="182"/>
      <c r="L111" s="182"/>
      <c r="M111" s="182"/>
      <c r="N111" s="182"/>
      <c r="O111" s="182"/>
      <c r="P111" s="182"/>
      <c r="Q111" s="182"/>
    </row>
    <row r="112" spans="1:17">
      <c r="A112" s="182"/>
      <c r="B112" s="182"/>
      <c r="C112" s="182"/>
      <c r="D112" s="182"/>
      <c r="E112" s="182"/>
      <c r="F112" s="182"/>
      <c r="G112" s="182"/>
      <c r="H112" s="182"/>
      <c r="I112" s="182"/>
      <c r="J112" s="182"/>
      <c r="K112" s="182"/>
      <c r="L112" s="182"/>
      <c r="M112" s="182"/>
      <c r="N112" s="182"/>
      <c r="O112" s="182"/>
      <c r="P112" s="182"/>
      <c r="Q112" s="182"/>
    </row>
    <row r="113" spans="1:17">
      <c r="A113" s="182"/>
      <c r="B113" s="182"/>
      <c r="C113" s="182"/>
      <c r="D113" s="182"/>
      <c r="E113" s="182"/>
      <c r="F113" s="182"/>
      <c r="G113" s="182"/>
      <c r="H113" s="182"/>
      <c r="I113" s="182"/>
      <c r="J113" s="182"/>
      <c r="K113" s="182"/>
      <c r="L113" s="182"/>
      <c r="M113" s="182"/>
      <c r="N113" s="182"/>
      <c r="O113" s="182"/>
      <c r="P113" s="182"/>
      <c r="Q113" s="182"/>
    </row>
    <row r="114" spans="1:17">
      <c r="A114" s="182"/>
      <c r="B114" s="182"/>
      <c r="C114" s="182"/>
      <c r="D114" s="182"/>
      <c r="E114" s="182"/>
      <c r="F114" s="182"/>
      <c r="G114" s="182"/>
      <c r="H114" s="182"/>
      <c r="I114" s="182"/>
      <c r="J114" s="182"/>
      <c r="K114" s="182"/>
      <c r="L114" s="182"/>
      <c r="M114" s="182"/>
      <c r="N114" s="182"/>
      <c r="O114" s="182"/>
      <c r="P114" s="182"/>
      <c r="Q114" s="182"/>
    </row>
    <row r="115" spans="1:17">
      <c r="A115" s="182"/>
      <c r="B115" s="182"/>
      <c r="C115" s="182"/>
      <c r="D115" s="182"/>
      <c r="E115" s="182"/>
      <c r="F115" s="182"/>
      <c r="G115" s="182"/>
      <c r="H115" s="182"/>
      <c r="I115" s="182"/>
      <c r="J115" s="182"/>
      <c r="K115" s="182"/>
      <c r="L115" s="182"/>
      <c r="M115" s="182"/>
      <c r="N115" s="182"/>
      <c r="O115" s="182"/>
      <c r="P115" s="182"/>
      <c r="Q115" s="182"/>
    </row>
    <row r="116" spans="1:17">
      <c r="A116" s="182"/>
      <c r="B116" s="182"/>
      <c r="C116" s="182"/>
      <c r="D116" s="182"/>
      <c r="E116" s="182"/>
      <c r="F116" s="182"/>
      <c r="G116" s="182"/>
      <c r="H116" s="182"/>
      <c r="I116" s="182"/>
      <c r="J116" s="182"/>
      <c r="K116" s="182"/>
      <c r="L116" s="182"/>
      <c r="M116" s="182"/>
      <c r="N116" s="182"/>
      <c r="O116" s="182"/>
      <c r="P116" s="182"/>
      <c r="Q116" s="182"/>
    </row>
    <row r="117" spans="1:17">
      <c r="A117" s="182"/>
      <c r="B117" s="182"/>
      <c r="C117" s="182"/>
      <c r="D117" s="182"/>
      <c r="E117" s="182"/>
      <c r="F117" s="182"/>
      <c r="G117" s="182"/>
      <c r="H117" s="182"/>
      <c r="I117" s="182"/>
      <c r="J117" s="182"/>
      <c r="K117" s="182"/>
      <c r="L117" s="182"/>
      <c r="M117" s="182"/>
      <c r="N117" s="182"/>
      <c r="O117" s="182"/>
      <c r="P117" s="182"/>
      <c r="Q117" s="182"/>
    </row>
    <row r="118" spans="1:17">
      <c r="A118" s="182"/>
      <c r="B118" s="182"/>
      <c r="C118" s="182"/>
      <c r="D118" s="182"/>
      <c r="E118" s="182"/>
      <c r="F118" s="182"/>
      <c r="G118" s="182"/>
      <c r="H118" s="182"/>
      <c r="I118" s="182"/>
      <c r="J118" s="182"/>
      <c r="K118" s="182"/>
      <c r="L118" s="182"/>
      <c r="M118" s="182"/>
      <c r="N118" s="182"/>
      <c r="O118" s="182"/>
      <c r="P118" s="182"/>
      <c r="Q118" s="182"/>
    </row>
    <row r="119" spans="1:17">
      <c r="A119" s="182"/>
      <c r="B119" s="182"/>
      <c r="C119" s="182"/>
      <c r="D119" s="182"/>
      <c r="E119" s="182"/>
      <c r="F119" s="182"/>
      <c r="G119" s="182"/>
      <c r="H119" s="182"/>
      <c r="I119" s="182"/>
      <c r="J119" s="182"/>
      <c r="K119" s="182"/>
      <c r="L119" s="182"/>
      <c r="M119" s="182"/>
      <c r="N119" s="182"/>
      <c r="O119" s="182"/>
      <c r="P119" s="182"/>
      <c r="Q119" s="182"/>
    </row>
    <row r="120" spans="1:17">
      <c r="A120" s="182"/>
      <c r="B120" s="182"/>
      <c r="C120" s="182"/>
      <c r="D120" s="182"/>
      <c r="E120" s="182"/>
      <c r="F120" s="182"/>
      <c r="G120" s="182"/>
      <c r="H120" s="182"/>
      <c r="I120" s="182"/>
      <c r="J120" s="182"/>
      <c r="K120" s="182"/>
      <c r="L120" s="182"/>
      <c r="M120" s="182"/>
      <c r="N120" s="182"/>
      <c r="O120" s="182"/>
      <c r="P120" s="182"/>
      <c r="Q120" s="182"/>
    </row>
    <row r="121" spans="1:17">
      <c r="A121" s="182"/>
      <c r="B121" s="182"/>
      <c r="C121" s="182"/>
      <c r="D121" s="182"/>
      <c r="E121" s="182"/>
      <c r="F121" s="182"/>
      <c r="G121" s="182"/>
      <c r="H121" s="182"/>
      <c r="I121" s="182"/>
      <c r="J121" s="182"/>
      <c r="K121" s="182"/>
      <c r="L121" s="182"/>
      <c r="M121" s="182"/>
      <c r="N121" s="182"/>
      <c r="O121" s="182"/>
      <c r="P121" s="182"/>
      <c r="Q121" s="182"/>
    </row>
    <row r="122" spans="1:17">
      <c r="A122" s="182"/>
      <c r="B122" s="182"/>
      <c r="C122" s="182"/>
      <c r="D122" s="182"/>
      <c r="E122" s="182"/>
      <c r="F122" s="182"/>
      <c r="G122" s="182"/>
      <c r="H122" s="182"/>
      <c r="I122" s="182"/>
      <c r="J122" s="182"/>
      <c r="K122" s="182"/>
      <c r="L122" s="182"/>
      <c r="M122" s="182"/>
      <c r="N122" s="182"/>
      <c r="O122" s="182"/>
      <c r="P122" s="182"/>
      <c r="Q122" s="182"/>
    </row>
    <row r="123" spans="1:17">
      <c r="A123" s="182"/>
      <c r="B123" s="182"/>
      <c r="C123" s="182"/>
      <c r="D123" s="182"/>
      <c r="E123" s="182"/>
      <c r="F123" s="182"/>
      <c r="G123" s="182"/>
      <c r="H123" s="182"/>
      <c r="I123" s="182"/>
      <c r="J123" s="182"/>
      <c r="K123" s="182"/>
      <c r="L123" s="182"/>
      <c r="M123" s="182"/>
      <c r="N123" s="182"/>
      <c r="O123" s="182"/>
      <c r="P123" s="182"/>
      <c r="Q123" s="182"/>
    </row>
    <row r="124" spans="1:17">
      <c r="A124" s="182"/>
      <c r="B124" s="182"/>
      <c r="C124" s="182"/>
      <c r="D124" s="182"/>
      <c r="E124" s="182"/>
      <c r="F124" s="182"/>
      <c r="G124" s="182"/>
      <c r="H124" s="182"/>
      <c r="I124" s="182"/>
      <c r="J124" s="182"/>
      <c r="K124" s="182"/>
      <c r="L124" s="182"/>
      <c r="M124" s="182"/>
      <c r="N124" s="182"/>
      <c r="O124" s="182"/>
      <c r="P124" s="182"/>
      <c r="Q124" s="182"/>
    </row>
    <row r="125" spans="1:17">
      <c r="A125" s="182"/>
      <c r="B125" s="182"/>
      <c r="C125" s="182"/>
      <c r="D125" s="182"/>
      <c r="E125" s="182"/>
      <c r="F125" s="182"/>
      <c r="G125" s="182"/>
      <c r="H125" s="182"/>
      <c r="I125" s="182"/>
      <c r="J125" s="182"/>
      <c r="K125" s="182"/>
      <c r="L125" s="182"/>
      <c r="M125" s="182"/>
      <c r="N125" s="182"/>
      <c r="O125" s="182"/>
      <c r="P125" s="182"/>
      <c r="Q125" s="182"/>
    </row>
    <row r="126" spans="1:17">
      <c r="A126" s="182"/>
      <c r="B126" s="182"/>
      <c r="C126" s="182"/>
      <c r="D126" s="182"/>
      <c r="E126" s="182"/>
      <c r="F126" s="182"/>
      <c r="G126" s="182"/>
      <c r="H126" s="182"/>
      <c r="I126" s="182"/>
      <c r="J126" s="182"/>
      <c r="K126" s="182"/>
      <c r="L126" s="182"/>
      <c r="M126" s="182"/>
      <c r="N126" s="182"/>
      <c r="O126" s="182"/>
      <c r="P126" s="182"/>
      <c r="Q126" s="182"/>
    </row>
    <row r="127" spans="1:17">
      <c r="A127" s="182"/>
      <c r="B127" s="182"/>
      <c r="C127" s="182"/>
      <c r="D127" s="182"/>
      <c r="E127" s="182"/>
      <c r="F127" s="182"/>
      <c r="G127" s="182"/>
      <c r="H127" s="182"/>
      <c r="I127" s="182"/>
      <c r="J127" s="182"/>
      <c r="K127" s="182"/>
      <c r="L127" s="182"/>
      <c r="M127" s="182"/>
      <c r="N127" s="182"/>
      <c r="O127" s="182"/>
      <c r="P127" s="182"/>
      <c r="Q127" s="182"/>
    </row>
    <row r="128" spans="1:17">
      <c r="A128" s="182"/>
      <c r="B128" s="182"/>
      <c r="C128" s="182"/>
      <c r="D128" s="182"/>
      <c r="E128" s="182"/>
      <c r="F128" s="182"/>
      <c r="G128" s="182"/>
      <c r="H128" s="182"/>
      <c r="I128" s="182"/>
      <c r="J128" s="182"/>
      <c r="K128" s="182"/>
      <c r="L128" s="182"/>
      <c r="M128" s="182"/>
      <c r="N128" s="182"/>
      <c r="O128" s="182"/>
      <c r="P128" s="182"/>
      <c r="Q128" s="182"/>
    </row>
    <row r="129" spans="1:17">
      <c r="A129" s="182"/>
      <c r="B129" s="182"/>
      <c r="C129" s="182"/>
      <c r="D129" s="182"/>
      <c r="E129" s="182"/>
      <c r="F129" s="182"/>
      <c r="G129" s="182"/>
      <c r="H129" s="182"/>
      <c r="I129" s="182"/>
      <c r="J129" s="182"/>
      <c r="K129" s="182"/>
      <c r="L129" s="182"/>
      <c r="M129" s="182"/>
      <c r="N129" s="182"/>
      <c r="O129" s="182"/>
      <c r="P129" s="182"/>
      <c r="Q129" s="182"/>
    </row>
    <row r="130" spans="1:17">
      <c r="A130" s="182"/>
      <c r="B130" s="182"/>
      <c r="C130" s="182"/>
      <c r="D130" s="182"/>
      <c r="E130" s="182"/>
      <c r="F130" s="182"/>
      <c r="G130" s="182"/>
      <c r="H130" s="182"/>
      <c r="I130" s="182"/>
      <c r="J130" s="182"/>
      <c r="K130" s="182"/>
      <c r="L130" s="182"/>
      <c r="M130" s="182"/>
      <c r="N130" s="182"/>
      <c r="O130" s="182"/>
      <c r="P130" s="182"/>
      <c r="Q130" s="182"/>
    </row>
    <row r="131" spans="1:17">
      <c r="A131" s="182"/>
      <c r="B131" s="182"/>
      <c r="C131" s="182"/>
      <c r="D131" s="182"/>
      <c r="E131" s="182"/>
      <c r="F131" s="182"/>
      <c r="G131" s="182"/>
      <c r="H131" s="182"/>
      <c r="I131" s="182"/>
      <c r="J131" s="182"/>
      <c r="K131" s="182"/>
      <c r="L131" s="182"/>
      <c r="M131" s="182"/>
      <c r="N131" s="182"/>
      <c r="O131" s="182"/>
      <c r="P131" s="182"/>
      <c r="Q131" s="182"/>
    </row>
    <row r="132" spans="1:17">
      <c r="A132" s="182"/>
      <c r="B132" s="182"/>
      <c r="C132" s="182"/>
      <c r="D132" s="182"/>
      <c r="E132" s="182"/>
      <c r="F132" s="182"/>
      <c r="G132" s="182"/>
      <c r="H132" s="182"/>
      <c r="I132" s="182"/>
      <c r="J132" s="182"/>
      <c r="K132" s="182"/>
      <c r="L132" s="182"/>
      <c r="M132" s="182"/>
      <c r="N132" s="182"/>
      <c r="O132" s="182"/>
      <c r="P132" s="182"/>
      <c r="Q132" s="182"/>
    </row>
    <row r="133" spans="1:17">
      <c r="A133" s="182"/>
      <c r="B133" s="182"/>
      <c r="C133" s="182"/>
      <c r="D133" s="182"/>
      <c r="E133" s="182"/>
      <c r="F133" s="182"/>
      <c r="G133" s="182"/>
      <c r="H133" s="182"/>
      <c r="I133" s="182"/>
      <c r="J133" s="182"/>
      <c r="K133" s="182"/>
      <c r="L133" s="182"/>
      <c r="M133" s="182"/>
      <c r="N133" s="182"/>
      <c r="O133" s="182"/>
      <c r="P133" s="182"/>
      <c r="Q133" s="182"/>
    </row>
    <row r="134" spans="1:17">
      <c r="A134" s="182"/>
      <c r="B134" s="182"/>
      <c r="C134" s="182"/>
      <c r="D134" s="182"/>
      <c r="E134" s="182"/>
      <c r="F134" s="182"/>
      <c r="G134" s="182"/>
      <c r="H134" s="182"/>
      <c r="I134" s="182"/>
      <c r="J134" s="182"/>
      <c r="K134" s="182"/>
      <c r="L134" s="182"/>
      <c r="M134" s="182"/>
      <c r="N134" s="182"/>
      <c r="O134" s="182"/>
      <c r="P134" s="182"/>
      <c r="Q134" s="182"/>
    </row>
    <row r="135" spans="1:17">
      <c r="G135" s="182"/>
      <c r="H135" s="182"/>
      <c r="I135" s="182"/>
      <c r="J135" s="182"/>
      <c r="K135" s="182"/>
      <c r="L135" s="182"/>
      <c r="M135" s="182"/>
      <c r="N135" s="182"/>
      <c r="O135" s="182"/>
      <c r="P135" s="182"/>
      <c r="Q135" s="182"/>
    </row>
    <row r="136" spans="1:17">
      <c r="G136" s="182"/>
      <c r="H136" s="182"/>
      <c r="I136" s="182"/>
      <c r="J136" s="182"/>
      <c r="K136" s="182"/>
      <c r="L136" s="182"/>
      <c r="M136" s="182"/>
      <c r="N136" s="182"/>
      <c r="O136" s="182"/>
      <c r="P136" s="182"/>
      <c r="Q136" s="182"/>
    </row>
    <row r="137" spans="1:17">
      <c r="G137" s="182"/>
      <c r="H137" s="182"/>
      <c r="I137" s="182"/>
      <c r="J137" s="182"/>
      <c r="K137" s="182"/>
      <c r="L137" s="182"/>
      <c r="M137" s="182"/>
      <c r="N137" s="182"/>
      <c r="O137" s="182"/>
      <c r="P137" s="182"/>
      <c r="Q137" s="182"/>
    </row>
    <row r="138" spans="1:17">
      <c r="G138" s="182"/>
      <c r="H138" s="182"/>
      <c r="I138" s="182"/>
      <c r="J138" s="182"/>
      <c r="K138" s="182"/>
      <c r="L138" s="182"/>
      <c r="M138" s="182"/>
      <c r="N138" s="182"/>
      <c r="O138" s="182"/>
      <c r="P138" s="182"/>
      <c r="Q138" s="182"/>
    </row>
    <row r="139" spans="1:17">
      <c r="G139" s="182"/>
      <c r="H139" s="182"/>
      <c r="I139" s="182"/>
      <c r="J139" s="182"/>
      <c r="K139" s="182"/>
      <c r="L139" s="182"/>
      <c r="M139" s="182"/>
      <c r="N139" s="182"/>
      <c r="O139" s="182"/>
      <c r="P139" s="182"/>
      <c r="Q139" s="182"/>
    </row>
    <row r="140" spans="1:17">
      <c r="G140" s="182"/>
      <c r="H140" s="182"/>
      <c r="I140" s="182"/>
      <c r="J140" s="182"/>
      <c r="K140" s="182"/>
      <c r="L140" s="182"/>
      <c r="M140" s="182"/>
      <c r="N140" s="182"/>
      <c r="O140" s="182"/>
      <c r="P140" s="182"/>
      <c r="Q140" s="182"/>
    </row>
  </sheetData>
  <mergeCells count="1">
    <mergeCell ref="A1:F1"/>
  </mergeCells>
  <pageMargins left="0.5" right="0.5" top="0.75" bottom="1" header="0.3" footer="0"/>
  <pageSetup orientation="portrait" r:id="rId1"/>
  <headerFooter>
    <oddFooter>&amp;C&amp;G</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92CCF-29F9-4809-8748-8B2F7D4940BF}">
  <dimension ref="A1:AS237"/>
  <sheetViews>
    <sheetView workbookViewId="0">
      <selection activeCell="T11" sqref="T11"/>
    </sheetView>
  </sheetViews>
  <sheetFormatPr baseColWidth="10" defaultColWidth="8.83203125" defaultRowHeight="15"/>
  <cols>
    <col min="1" max="1" width="37.33203125" customWidth="1"/>
    <col min="2" max="4" width="20.5" customWidth="1"/>
    <col min="5" max="6" width="27.6640625" customWidth="1"/>
    <col min="8" max="10" width="9.1640625" hidden="1" customWidth="1"/>
    <col min="18" max="45" width="9.1640625" style="182"/>
  </cols>
  <sheetData>
    <row r="1" spans="1:17" ht="21">
      <c r="A1" s="232" t="s">
        <v>251</v>
      </c>
      <c r="B1" s="232"/>
      <c r="C1" s="232"/>
      <c r="D1" s="232"/>
      <c r="E1" s="232"/>
      <c r="F1" s="232"/>
      <c r="G1" s="182"/>
      <c r="H1" s="184"/>
      <c r="I1" s="184"/>
      <c r="J1" s="184"/>
      <c r="K1" s="182"/>
      <c r="L1" s="182"/>
      <c r="M1" s="182"/>
      <c r="N1" s="182"/>
      <c r="O1" s="182"/>
      <c r="P1" s="182"/>
      <c r="Q1" s="182"/>
    </row>
    <row r="2" spans="1:17">
      <c r="A2" s="181"/>
      <c r="B2" s="182"/>
      <c r="C2" s="182"/>
      <c r="D2" s="182"/>
      <c r="E2" s="182"/>
      <c r="F2" s="182"/>
      <c r="G2" s="182"/>
      <c r="H2" s="184"/>
      <c r="I2" s="184"/>
      <c r="J2" s="184"/>
      <c r="K2" s="182"/>
      <c r="L2" s="182"/>
      <c r="M2" s="182"/>
      <c r="N2" s="182"/>
      <c r="O2" s="182"/>
      <c r="P2" s="182"/>
      <c r="Q2" s="182"/>
    </row>
    <row r="3" spans="1:17">
      <c r="A3" s="181"/>
      <c r="B3" s="182"/>
      <c r="C3" s="182"/>
      <c r="D3" s="182"/>
      <c r="E3" s="182"/>
      <c r="F3" s="182"/>
      <c r="G3" s="182"/>
      <c r="H3" s="184"/>
      <c r="I3" s="184"/>
      <c r="J3" s="184"/>
      <c r="K3" s="182"/>
      <c r="L3" s="182"/>
      <c r="M3" s="182"/>
      <c r="N3" s="182"/>
      <c r="O3" s="182"/>
      <c r="P3" s="182"/>
      <c r="Q3" s="182"/>
    </row>
    <row r="4" spans="1:17" ht="16">
      <c r="A4" s="181"/>
      <c r="B4" s="182"/>
      <c r="C4" s="182"/>
      <c r="D4" s="182"/>
      <c r="E4" s="183" t="s">
        <v>252</v>
      </c>
      <c r="F4" s="181" t="s">
        <v>253</v>
      </c>
      <c r="G4" s="182"/>
      <c r="H4" s="184"/>
      <c r="I4" s="184"/>
      <c r="J4" s="184"/>
      <c r="K4" s="182"/>
      <c r="L4" s="182"/>
      <c r="M4" s="182"/>
      <c r="N4" s="182"/>
      <c r="O4" s="182"/>
      <c r="P4" s="182"/>
      <c r="Q4" s="182"/>
    </row>
    <row r="5" spans="1:17" ht="16">
      <c r="A5" s="181"/>
      <c r="B5" s="182"/>
      <c r="C5" s="182"/>
      <c r="D5" s="182"/>
      <c r="E5" s="183" t="s">
        <v>254</v>
      </c>
      <c r="F5" s="181" t="s">
        <v>255</v>
      </c>
      <c r="G5" s="182"/>
      <c r="H5" s="184"/>
      <c r="I5" s="184"/>
      <c r="J5" s="184"/>
      <c r="K5" s="182"/>
      <c r="L5" s="182"/>
      <c r="M5" s="182"/>
      <c r="N5" s="182"/>
      <c r="O5" s="182"/>
      <c r="P5" s="182"/>
      <c r="Q5" s="182"/>
    </row>
    <row r="6" spans="1:17" ht="16" thickBot="1">
      <c r="A6" s="181"/>
      <c r="B6" s="182"/>
      <c r="C6" s="182"/>
      <c r="D6" s="182"/>
      <c r="E6" s="182"/>
      <c r="F6" s="182"/>
      <c r="G6" s="182"/>
      <c r="H6" s="184" t="s">
        <v>256</v>
      </c>
      <c r="I6" s="184" t="s">
        <v>257</v>
      </c>
      <c r="J6" s="184" t="s">
        <v>258</v>
      </c>
      <c r="K6" s="182"/>
      <c r="L6" s="182"/>
      <c r="M6" s="182"/>
      <c r="N6" s="185" t="s">
        <v>6</v>
      </c>
      <c r="O6" s="186" t="s">
        <v>7</v>
      </c>
      <c r="P6" s="186" t="s">
        <v>8</v>
      </c>
      <c r="Q6" s="187" t="s">
        <v>9</v>
      </c>
    </row>
    <row r="7" spans="1:17" ht="20">
      <c r="A7" s="190" t="s">
        <v>259</v>
      </c>
      <c r="B7" s="190" t="s">
        <v>256</v>
      </c>
      <c r="C7" s="190" t="s">
        <v>257</v>
      </c>
      <c r="D7" s="190" t="s">
        <v>258</v>
      </c>
      <c r="E7" s="190" t="s">
        <v>260</v>
      </c>
      <c r="F7" s="190" t="s">
        <v>261</v>
      </c>
      <c r="G7" s="182"/>
      <c r="H7" s="184">
        <f ca="1">SUM(H8:H148)</f>
        <v>0</v>
      </c>
      <c r="I7" s="184">
        <f ca="1">SUM(I8:I148)</f>
        <v>0</v>
      </c>
      <c r="J7" s="184">
        <f ca="1">SUM(J8:J148)</f>
        <v>0</v>
      </c>
      <c r="K7" s="182"/>
      <c r="L7" s="182"/>
      <c r="M7" s="198" t="s">
        <v>320</v>
      </c>
      <c r="N7" s="182">
        <f ca="1">SUM(N9:N147)</f>
        <v>0</v>
      </c>
      <c r="O7" s="182">
        <f t="shared" ref="O7:Q7" ca="1" si="0">SUM(O9:O147)</f>
        <v>0</v>
      </c>
      <c r="P7" s="182">
        <f t="shared" ca="1" si="0"/>
        <v>0</v>
      </c>
      <c r="Q7" s="182">
        <f t="shared" ca="1" si="0"/>
        <v>0</v>
      </c>
    </row>
    <row r="8" spans="1:17" ht="20">
      <c r="A8" s="221" t="s">
        <v>380</v>
      </c>
      <c r="B8" s="174"/>
      <c r="C8" s="174"/>
      <c r="D8" s="174"/>
      <c r="E8" s="194"/>
      <c r="F8" s="194"/>
      <c r="G8" s="182"/>
      <c r="H8" s="168">
        <f ca="1">SUM(H9:H12)</f>
        <v>0</v>
      </c>
      <c r="I8" s="168">
        <f ca="1">SUM(I9:I12)</f>
        <v>0</v>
      </c>
      <c r="J8" s="168">
        <f t="shared" ref="J8" ca="1" si="1">SUM(J9:J12)</f>
        <v>0</v>
      </c>
      <c r="K8" s="182"/>
      <c r="L8" s="182"/>
      <c r="M8" s="182"/>
      <c r="N8" s="182"/>
      <c r="O8" s="182"/>
      <c r="P8" s="182"/>
      <c r="Q8" s="182"/>
    </row>
    <row r="9" spans="1:17" ht="15" customHeight="1">
      <c r="A9" s="195" t="s">
        <v>87</v>
      </c>
      <c r="B9" s="233" t="s">
        <v>381</v>
      </c>
      <c r="C9" s="233" t="s">
        <v>382</v>
      </c>
      <c r="D9" s="233" t="s">
        <v>383</v>
      </c>
      <c r="E9" s="180"/>
      <c r="F9" s="180"/>
      <c r="G9" s="182"/>
      <c r="H9" s="182" cm="1">
        <f t="array" aca="1" ref="H9" ca="1">IF(CellColorIndex(B9,FALSE)&gt;0,1,0)</f>
        <v>0</v>
      </c>
      <c r="I9" s="182" cm="1">
        <f t="array" aca="1" ref="I9" ca="1">IF(CellColorIndex(C9,FALSE)&gt;0,1,0)</f>
        <v>0</v>
      </c>
      <c r="J9" s="182" cm="1">
        <f t="array" aca="1" ref="J9" ca="1">IF(CellColorIndex(D9,FALSE)&gt;0,1,0)</f>
        <v>0</v>
      </c>
      <c r="K9" s="182"/>
      <c r="L9" s="182"/>
      <c r="M9" s="182"/>
      <c r="N9" s="188" t="str">
        <f ca="1">IF(AND($J$7&gt;0,SUM(H8:J8)&gt;0),'T-Shirt Size'!$J48,(IF(AND($I$7&gt;0,SUM(H8:J8)&gt;0),'T-Shirt Size'!$F48,IF(AND($H$7&gt;0,SUM(H8:J8)&gt;0),'T-Shirt Size'!$B48,""))))</f>
        <v/>
      </c>
      <c r="O9" s="188" t="str">
        <f ca="1">IF(AND($J$7&gt;0,SUM(H8:J8)&gt;0),'T-Shirt Size'!$K48,(IF(AND($I$7&gt;0,SUM(H8:J8)&gt;0),'T-Shirt Size'!$G48,IF(AND($H$7&gt;0,SUM(H8:J8)&gt;0),'T-Shirt Size'!$C48,""))))</f>
        <v/>
      </c>
      <c r="P9" s="188" t="str">
        <f ca="1">IF(AND($J$7&gt;0,SUM(H8:J8)&gt;0),'T-Shirt Size'!$L48,(IF(AND($I$7&gt;0,SUM(H8:J8)&gt;0),'T-Shirt Size'!$H48,IF(AND($H$7&gt;0,SUM(H8:J8)&gt;0),'T-Shirt Size'!$D48,""))))</f>
        <v/>
      </c>
      <c r="Q9" s="188" t="str">
        <f ca="1">IF(AND($J$7&gt;0,SUM(H8:J8)&gt;0),'T-Shirt Size'!$M48,(IF(AND($I$7&gt;0,SUM(H8:J8)&gt;0),'T-Shirt Size'!$I48,IF(AND($H$7&gt;0,SUM(H8:J8)&gt;0),'T-Shirt Size'!$E48,""))))</f>
        <v/>
      </c>
    </row>
    <row r="10" spans="1:17" ht="32">
      <c r="A10" s="222" t="s">
        <v>384</v>
      </c>
      <c r="B10" s="233"/>
      <c r="C10" s="233"/>
      <c r="D10" s="233"/>
      <c r="E10" s="180"/>
      <c r="F10" s="180"/>
      <c r="G10" s="182"/>
      <c r="H10" s="182" cm="1">
        <f t="array" aca="1" ref="H10" ca="1">IF(CellColorIndex(B10,FALSE)&gt;0,1,0)</f>
        <v>0</v>
      </c>
      <c r="I10" s="182" cm="1">
        <f t="array" aca="1" ref="I10" ca="1">IF(CellColorIndex(C10,FALSE)&gt;0,1,0)</f>
        <v>0</v>
      </c>
      <c r="J10" s="182" cm="1">
        <f t="array" aca="1" ref="J10" ca="1">IF(CellColorIndex(D10,FALSE)&gt;0,1,0)</f>
        <v>0</v>
      </c>
      <c r="K10" s="182"/>
      <c r="L10" s="182"/>
      <c r="M10" s="182"/>
      <c r="N10" s="182"/>
      <c r="O10" s="182"/>
      <c r="P10" s="182"/>
      <c r="Q10" s="182"/>
    </row>
    <row r="11" spans="1:17" ht="34">
      <c r="A11" s="176" t="s">
        <v>385</v>
      </c>
      <c r="B11" s="233"/>
      <c r="C11" s="233"/>
      <c r="D11" s="233"/>
      <c r="E11" s="180"/>
      <c r="F11" s="180"/>
      <c r="G11" s="182"/>
      <c r="H11" s="182" cm="1">
        <f t="array" aca="1" ref="H11" ca="1">IF(CellColorIndex(B11,FALSE)&gt;0,1,0)</f>
        <v>0</v>
      </c>
      <c r="I11" s="182" cm="1">
        <f t="array" aca="1" ref="I11" ca="1">IF(CellColorIndex(C11,FALSE)&gt;0,1,0)</f>
        <v>0</v>
      </c>
      <c r="J11" s="182" cm="1">
        <f t="array" aca="1" ref="J11" ca="1">IF(CellColorIndex(D11,FALSE)&gt;0,1,0)</f>
        <v>0</v>
      </c>
      <c r="K11" s="182"/>
      <c r="L11" s="182"/>
      <c r="M11" s="182"/>
      <c r="N11" s="182"/>
      <c r="O11" s="182"/>
      <c r="P11" s="182"/>
      <c r="Q11" s="182"/>
    </row>
    <row r="12" spans="1:17" ht="17">
      <c r="A12" s="176" t="s">
        <v>386</v>
      </c>
      <c r="B12" s="233"/>
      <c r="C12" s="233"/>
      <c r="D12" s="233"/>
      <c r="E12" s="180"/>
      <c r="F12" s="180"/>
      <c r="G12" s="182"/>
      <c r="H12" s="182" cm="1">
        <f t="array" aca="1" ref="H12" ca="1">IF(CellColorIndex(B12,FALSE)&gt;0,1,0)</f>
        <v>0</v>
      </c>
      <c r="I12" s="182" cm="1">
        <f t="array" aca="1" ref="I12" ca="1">IF(CellColorIndex(C12,FALSE)&gt;0,1,0)</f>
        <v>0</v>
      </c>
      <c r="J12" s="182" cm="1">
        <f t="array" aca="1" ref="J12" ca="1">IF(CellColorIndex(D12,FALSE)&gt;0,1,0)</f>
        <v>0</v>
      </c>
      <c r="K12" s="182"/>
      <c r="L12" s="182"/>
      <c r="M12" s="182"/>
      <c r="N12" s="182"/>
      <c r="O12" s="182"/>
      <c r="P12" s="182"/>
      <c r="Q12" s="182"/>
    </row>
    <row r="13" spans="1:17" ht="15" customHeight="1">
      <c r="A13" s="195" t="s">
        <v>89</v>
      </c>
      <c r="B13" s="233" t="s">
        <v>381</v>
      </c>
      <c r="C13" s="233" t="s">
        <v>382</v>
      </c>
      <c r="D13" s="233" t="s">
        <v>383</v>
      </c>
      <c r="E13" s="180"/>
      <c r="F13" s="180"/>
      <c r="G13" s="182"/>
      <c r="H13" s="168">
        <f ca="1">SUM(H14:H16)</f>
        <v>0</v>
      </c>
      <c r="I13" s="168">
        <f t="shared" ref="I13:J13" ca="1" si="2">SUM(I14:I16)</f>
        <v>0</v>
      </c>
      <c r="J13" s="168">
        <f t="shared" ca="1" si="2"/>
        <v>0</v>
      </c>
      <c r="K13" s="182"/>
      <c r="L13" s="182"/>
      <c r="M13" s="182"/>
      <c r="N13" s="188" t="str">
        <f ca="1">IF(AND($J$7&gt;0,SUM(H13:J13)&gt;0),'T-Shirt Size'!$J49,(IF(AND($I$7&gt;0,SUM(H13:J13)&gt;0),'T-Shirt Size'!$F49,IF(AND($H$7&gt;0,SUM(H13:J13)&gt;0),'T-Shirt Size'!$B49,""))))</f>
        <v/>
      </c>
      <c r="O13" s="188" t="str">
        <f ca="1">IF(AND($J$7&gt;0,SUM(H13:J13)&gt;0),'T-Shirt Size'!$K49,(IF(AND($I$7&gt;0,SUM(H13:J13)&gt;0),'T-Shirt Size'!$G49,IF(AND($H$7&gt;0,SUM(H13:J13)&gt;0),'T-Shirt Size'!$C49,""))))</f>
        <v/>
      </c>
      <c r="P13" s="188" t="str">
        <f ca="1">IF(AND($J$7&gt;0,SUM(H13:J13)&gt;0),'T-Shirt Size'!$L49,(IF(AND($I$7&gt;0,SUM(H13:J13)&gt;0),'T-Shirt Size'!$H49,IF(AND($H$7&gt;0,SUM(H13:J13)&gt;0),'T-Shirt Size'!$D49,""))))</f>
        <v/>
      </c>
      <c r="Q13" s="188" t="str">
        <f ca="1">IF(AND($J$7&gt;0,SUM(H13:J13)&gt;0),'T-Shirt Size'!$M49,(IF(AND($I$7&gt;0,SUM(H13:J13)&gt;0),'T-Shirt Size'!$I49,IF(AND($H$7&gt;0,SUM(H13:J13)&gt;0),'T-Shirt Size'!$E49,""))))</f>
        <v/>
      </c>
    </row>
    <row r="14" spans="1:17" ht="48">
      <c r="A14" s="222" t="s">
        <v>387</v>
      </c>
      <c r="B14" s="233"/>
      <c r="C14" s="233"/>
      <c r="D14" s="233"/>
      <c r="E14" s="180"/>
      <c r="F14" s="180"/>
      <c r="G14" s="182"/>
      <c r="H14" s="182" cm="1">
        <f t="array" aca="1" ref="H14" ca="1">IF(CellColorIndex(B14,FALSE)&gt;0,1,0)</f>
        <v>0</v>
      </c>
      <c r="I14" s="182" cm="1">
        <f t="array" aca="1" ref="I14" ca="1">IF(CellColorIndex(C14,FALSE)&gt;0,1,0)</f>
        <v>0</v>
      </c>
      <c r="J14" s="182" cm="1">
        <f t="array" aca="1" ref="J14" ca="1">IF(CellColorIndex(D14,FALSE)&gt;0,1,0)</f>
        <v>0</v>
      </c>
      <c r="K14" s="182"/>
      <c r="L14" s="182"/>
      <c r="M14" s="182"/>
      <c r="N14" s="182"/>
      <c r="O14" s="182"/>
      <c r="P14" s="182"/>
      <c r="Q14" s="182"/>
    </row>
    <row r="15" spans="1:17" ht="34">
      <c r="A15" s="176" t="s">
        <v>385</v>
      </c>
      <c r="B15" s="233"/>
      <c r="C15" s="233"/>
      <c r="D15" s="233"/>
      <c r="E15" s="180"/>
      <c r="F15" s="180"/>
      <c r="G15" s="182"/>
      <c r="H15" s="182" cm="1">
        <f t="array" aca="1" ref="H15" ca="1">IF(CellColorIndex(B15,FALSE)&gt;0,1,0)</f>
        <v>0</v>
      </c>
      <c r="I15" s="182" cm="1">
        <f t="array" aca="1" ref="I15" ca="1">IF(CellColorIndex(C15,FALSE)&gt;0,1,0)</f>
        <v>0</v>
      </c>
      <c r="J15" s="182" cm="1">
        <f t="array" aca="1" ref="J15" ca="1">IF(CellColorIndex(D15,FALSE)&gt;0,1,0)</f>
        <v>0</v>
      </c>
      <c r="K15" s="182"/>
      <c r="L15" s="182"/>
      <c r="M15" s="182"/>
      <c r="N15" s="182"/>
      <c r="O15" s="182"/>
      <c r="P15" s="182"/>
      <c r="Q15" s="182"/>
    </row>
    <row r="16" spans="1:17" ht="17">
      <c r="A16" s="176" t="s">
        <v>386</v>
      </c>
      <c r="B16" s="233"/>
      <c r="C16" s="233"/>
      <c r="D16" s="233"/>
      <c r="E16" s="180"/>
      <c r="F16" s="180"/>
      <c r="G16" s="182"/>
      <c r="H16" s="182" cm="1">
        <f t="array" aca="1" ref="H16" ca="1">IF(CellColorIndex(B16,FALSE)&gt;0,1,0)</f>
        <v>0</v>
      </c>
      <c r="I16" s="182" cm="1">
        <f t="array" aca="1" ref="I16" ca="1">IF(CellColorIndex(C16,FALSE)&gt;0,1,0)</f>
        <v>0</v>
      </c>
      <c r="J16" s="182" cm="1">
        <f t="array" aca="1" ref="J16" ca="1">IF(CellColorIndex(D16,FALSE)&gt;0,1,0)</f>
        <v>0</v>
      </c>
      <c r="K16" s="182"/>
      <c r="L16" s="182"/>
      <c r="M16" s="182"/>
      <c r="N16" s="182"/>
      <c r="O16" s="182"/>
      <c r="P16" s="182"/>
      <c r="Q16" s="182"/>
    </row>
    <row r="17" spans="1:17" ht="16">
      <c r="A17" s="195" t="s">
        <v>90</v>
      </c>
      <c r="B17" s="177"/>
      <c r="C17" s="177"/>
      <c r="D17" s="177"/>
      <c r="E17" s="180"/>
      <c r="F17" s="180"/>
      <c r="G17" s="182"/>
      <c r="H17" s="168">
        <f ca="1">SUM(H18:H20)</f>
        <v>0</v>
      </c>
      <c r="I17" s="168">
        <f t="shared" ref="I17:J17" ca="1" si="3">SUM(I18:I20)</f>
        <v>0</v>
      </c>
      <c r="J17" s="168">
        <f t="shared" ca="1" si="3"/>
        <v>0</v>
      </c>
      <c r="K17" s="182"/>
      <c r="L17" s="182"/>
      <c r="M17" s="182"/>
      <c r="N17" s="188" t="str">
        <f ca="1">IF(AND($J$7&gt;0,SUM(H17:J17)&gt;0),'T-Shirt Size'!$J50,(IF(AND($I$7&gt;0,SUM(H17:J17)&gt;0),'T-Shirt Size'!$F50,IF(AND($H$7&gt;0,SUM(H17:J17)&gt;0),'T-Shirt Size'!$B50,""))))</f>
        <v/>
      </c>
      <c r="O17" s="188" t="str">
        <f ca="1">IF(AND($J$7&gt;0,SUM(H17:J17)&gt;0),'T-Shirt Size'!$K50,(IF(AND($I$7&gt;0,SUM(H17:J17)&gt;0),'T-Shirt Size'!$G50,IF(AND($H$7&gt;0,SUM(H17:J17)&gt;0),'T-Shirt Size'!$C50,""))))</f>
        <v/>
      </c>
      <c r="P17" s="188" t="str">
        <f ca="1">IF(AND($J$7&gt;0,SUM(H17:J17)&gt;0),'T-Shirt Size'!$L50,(IF(AND($I$7&gt;0,SUM(H17:J17)&gt;0),'T-Shirt Size'!$H50,IF(AND($H$7&gt;0,SUM(H17:J17)&gt;0),'T-Shirt Size'!$D50,""))))</f>
        <v/>
      </c>
      <c r="Q17" s="188" t="str">
        <f ca="1">IF(AND($J$7&gt;0,SUM(H17:J17)&gt;0),'T-Shirt Size'!$M50,(IF(AND($I$7&gt;0,SUM(H17:J17)&gt;0),'T-Shirt Size'!$I50,IF(AND($H$7&gt;0,SUM(H17:J17)&gt;0),'T-Shirt Size'!$E50,""))))</f>
        <v/>
      </c>
    </row>
    <row r="18" spans="1:17" ht="64">
      <c r="A18" s="222" t="s">
        <v>388</v>
      </c>
      <c r="B18" s="177"/>
      <c r="C18" s="177"/>
      <c r="D18" s="177"/>
      <c r="E18" s="180"/>
      <c r="F18" s="180"/>
      <c r="G18" s="182"/>
      <c r="H18" s="182" cm="1">
        <f t="array" aca="1" ref="H18" ca="1">IF(CellColorIndex(B18,FALSE)&gt;0,1,0)</f>
        <v>0</v>
      </c>
      <c r="I18" s="182" cm="1">
        <f t="array" aca="1" ref="I18" ca="1">IF(CellColorIndex(C18,FALSE)&gt;0,1,0)</f>
        <v>0</v>
      </c>
      <c r="J18" s="182" cm="1">
        <f t="array" aca="1" ref="J18" ca="1">IF(CellColorIndex(D18,FALSE)&gt;0,1,0)</f>
        <v>0</v>
      </c>
      <c r="K18" s="182"/>
      <c r="L18" s="182"/>
      <c r="M18" s="182"/>
      <c r="N18" s="182"/>
      <c r="O18" s="182"/>
      <c r="P18" s="182"/>
      <c r="Q18" s="182"/>
    </row>
    <row r="19" spans="1:17" ht="34">
      <c r="A19" s="176" t="s">
        <v>385</v>
      </c>
      <c r="B19" s="233" t="s">
        <v>381</v>
      </c>
      <c r="C19" s="234" t="s">
        <v>382</v>
      </c>
      <c r="D19" s="233" t="s">
        <v>383</v>
      </c>
      <c r="E19" s="180"/>
      <c r="F19" s="180"/>
      <c r="G19" s="182"/>
      <c r="H19" s="182" cm="1">
        <f t="array" aca="1" ref="H19" ca="1">IF(CellColorIndex(B19,FALSE)&gt;0,1,0)</f>
        <v>0</v>
      </c>
      <c r="I19" s="182" cm="1">
        <f t="array" aca="1" ref="I19" ca="1">IF(CellColorIndex(C19,FALSE)&gt;0,1,0)</f>
        <v>0</v>
      </c>
      <c r="J19" s="182" cm="1">
        <f t="array" aca="1" ref="J19" ca="1">IF(CellColorIndex(D19,FALSE)&gt;0,1,0)</f>
        <v>0</v>
      </c>
      <c r="K19" s="182"/>
      <c r="L19" s="182"/>
      <c r="M19" s="182"/>
      <c r="N19" s="182"/>
      <c r="O19" s="182"/>
      <c r="P19" s="182"/>
      <c r="Q19" s="182"/>
    </row>
    <row r="20" spans="1:17" ht="17">
      <c r="A20" s="176" t="s">
        <v>386</v>
      </c>
      <c r="B20" s="233"/>
      <c r="C20" s="235"/>
      <c r="D20" s="233"/>
      <c r="E20" s="180"/>
      <c r="F20" s="180"/>
      <c r="G20" s="182"/>
      <c r="H20" s="182" cm="1">
        <f t="array" aca="1" ref="H20" ca="1">IF(CellColorIndex(B20,FALSE)&gt;0,1,0)</f>
        <v>0</v>
      </c>
      <c r="I20" s="182" cm="1">
        <f t="array" aca="1" ref="I20" ca="1">IF(CellColorIndex(C20,FALSE)&gt;0,1,0)</f>
        <v>0</v>
      </c>
      <c r="J20" s="182" cm="1">
        <f t="array" aca="1" ref="J20" ca="1">IF(CellColorIndex(D20,FALSE)&gt;0,1,0)</f>
        <v>0</v>
      </c>
      <c r="K20" s="182"/>
      <c r="L20" s="182"/>
      <c r="M20" s="182"/>
      <c r="N20" s="182"/>
      <c r="O20" s="182"/>
      <c r="P20" s="182"/>
      <c r="Q20" s="182"/>
    </row>
    <row r="21" spans="1:17" ht="16">
      <c r="A21" s="195" t="s">
        <v>91</v>
      </c>
      <c r="B21" s="177"/>
      <c r="C21" s="177"/>
      <c r="D21" s="177"/>
      <c r="E21" s="180"/>
      <c r="F21" s="180"/>
      <c r="G21" s="182"/>
      <c r="H21" s="168">
        <f ca="1">SUM(H22:H24)</f>
        <v>0</v>
      </c>
      <c r="I21" s="168">
        <f t="shared" ref="I21:J21" ca="1" si="4">SUM(I22:I24)</f>
        <v>0</v>
      </c>
      <c r="J21" s="168">
        <f t="shared" ca="1" si="4"/>
        <v>0</v>
      </c>
      <c r="K21" s="182"/>
      <c r="L21" s="182"/>
      <c r="M21" s="182"/>
      <c r="N21" s="188" t="str">
        <f ca="1">IF(AND($J$7&gt;0,SUM(H21:J21)&gt;0),'T-Shirt Size'!$J51,(IF(AND($I$7&gt;0,SUM(H21:J21)&gt;0),'T-Shirt Size'!$F51,IF(AND($H$7&gt;0,SUM(H21:J21)&gt;0),'T-Shirt Size'!$B51,""))))</f>
        <v/>
      </c>
      <c r="O21" s="188" t="str">
        <f ca="1">IF(AND($J$7&gt;0,SUM(H21:J21)&gt;0),'T-Shirt Size'!$K51,(IF(AND($I$7&gt;0,SUM(H21:J21)&gt;0),'T-Shirt Size'!$G51,IF(AND($H$7&gt;0,SUM(H21:J21)&gt;0),'T-Shirt Size'!$C51,""))))</f>
        <v/>
      </c>
      <c r="P21" s="188" t="str">
        <f ca="1">IF(AND($J$7&gt;0,SUM(H21:J21)&gt;0),'T-Shirt Size'!$L51,(IF(AND($I$7&gt;0,SUM(H21:J21)&gt;0),'T-Shirt Size'!$H51,IF(AND($H$7&gt;0,SUM(H21:J21)&gt;0),'T-Shirt Size'!$D51,""))))</f>
        <v/>
      </c>
      <c r="Q21" s="188" t="str">
        <f ca="1">IF(AND($J$7&gt;0,SUM(H21:J21)&gt;0),'T-Shirt Size'!$M51,(IF(AND($I$7&gt;0,SUM(H21:J21)&gt;0),'T-Shirt Size'!$I51,IF(AND($H$7&gt;0,SUM(H21:J21)&gt;0),'T-Shirt Size'!$E51,""))))</f>
        <v/>
      </c>
    </row>
    <row r="22" spans="1:17" ht="32">
      <c r="A22" s="222" t="s">
        <v>389</v>
      </c>
      <c r="B22" s="177"/>
      <c r="C22" s="177"/>
      <c r="D22" s="177"/>
      <c r="E22" s="180"/>
      <c r="F22" s="180"/>
      <c r="G22" s="182"/>
      <c r="H22" s="182" cm="1">
        <f t="array" aca="1" ref="H22" ca="1">IF(CellColorIndex(B22,FALSE)&gt;0,1,0)</f>
        <v>0</v>
      </c>
      <c r="I22" s="182" cm="1">
        <f t="array" aca="1" ref="I22" ca="1">IF(CellColorIndex(C22,FALSE)&gt;0,1,0)</f>
        <v>0</v>
      </c>
      <c r="J22" s="182" cm="1">
        <f t="array" aca="1" ref="J22" ca="1">IF(CellColorIndex(D22,FALSE)&gt;0,1,0)</f>
        <v>0</v>
      </c>
      <c r="K22" s="182"/>
      <c r="L22" s="182"/>
      <c r="M22" s="182"/>
      <c r="N22" s="182"/>
      <c r="O22" s="182"/>
      <c r="P22" s="182"/>
      <c r="Q22" s="182"/>
    </row>
    <row r="23" spans="1:17" ht="34">
      <c r="A23" s="176" t="s">
        <v>385</v>
      </c>
      <c r="B23" s="233" t="s">
        <v>381</v>
      </c>
      <c r="C23" s="233" t="s">
        <v>382</v>
      </c>
      <c r="D23" s="233" t="s">
        <v>383</v>
      </c>
      <c r="E23" s="180"/>
      <c r="F23" s="180"/>
      <c r="G23" s="182"/>
      <c r="H23" s="182" cm="1">
        <f t="array" aca="1" ref="H23" ca="1">IF(CellColorIndex(B23,FALSE)&gt;0,1,0)</f>
        <v>0</v>
      </c>
      <c r="I23" s="182" cm="1">
        <f t="array" aca="1" ref="I23" ca="1">IF(CellColorIndex(C23,FALSE)&gt;0,1,0)</f>
        <v>0</v>
      </c>
      <c r="J23" s="182" cm="1">
        <f t="array" aca="1" ref="J23" ca="1">IF(CellColorIndex(D23,FALSE)&gt;0,1,0)</f>
        <v>0</v>
      </c>
      <c r="K23" s="182"/>
      <c r="L23" s="182"/>
      <c r="M23" s="182"/>
      <c r="N23" s="182"/>
      <c r="O23" s="182"/>
      <c r="P23" s="182"/>
      <c r="Q23" s="182"/>
    </row>
    <row r="24" spans="1:17" ht="17">
      <c r="A24" s="176" t="s">
        <v>386</v>
      </c>
      <c r="B24" s="233"/>
      <c r="C24" s="233"/>
      <c r="D24" s="233"/>
      <c r="E24" s="180"/>
      <c r="F24" s="180"/>
      <c r="G24" s="182"/>
      <c r="H24" s="182" cm="1">
        <f t="array" aca="1" ref="H24" ca="1">IF(CellColorIndex(B24,FALSE)&gt;0,1,0)</f>
        <v>0</v>
      </c>
      <c r="I24" s="182" cm="1">
        <f t="array" aca="1" ref="I24" ca="1">IF(CellColorIndex(C24,FALSE)&gt;0,1,0)</f>
        <v>0</v>
      </c>
      <c r="J24" s="182" cm="1">
        <f t="array" aca="1" ref="J24" ca="1">IF(CellColorIndex(D24,FALSE)&gt;0,1,0)</f>
        <v>0</v>
      </c>
      <c r="K24" s="182"/>
      <c r="L24" s="182"/>
      <c r="M24" s="182"/>
      <c r="N24" s="182"/>
      <c r="O24" s="182"/>
      <c r="P24" s="182"/>
      <c r="Q24" s="182"/>
    </row>
    <row r="25" spans="1:17" ht="16">
      <c r="A25" s="195" t="s">
        <v>93</v>
      </c>
      <c r="B25" s="177"/>
      <c r="C25" s="177"/>
      <c r="D25" s="177"/>
      <c r="E25" s="180"/>
      <c r="F25" s="180"/>
      <c r="G25" s="182"/>
      <c r="H25" s="168">
        <f ca="1">SUM(H26:H28)</f>
        <v>0</v>
      </c>
      <c r="I25" s="168">
        <f t="shared" ref="I25:J25" ca="1" si="5">SUM(I26:I28)</f>
        <v>0</v>
      </c>
      <c r="J25" s="168">
        <f t="shared" ca="1" si="5"/>
        <v>0</v>
      </c>
      <c r="K25" s="182"/>
      <c r="L25" s="182"/>
      <c r="M25" s="182"/>
      <c r="N25" s="188" t="str">
        <f ca="1">IF(AND($J$7&gt;0,SUM(H25:J25)&gt;0),'T-Shirt Size'!$J53,(IF(AND($I$7&gt;0,SUM(H25:J25)&gt;0),'T-Shirt Size'!$F53,IF(AND($H$7&gt;0,SUM(H25:J25)&gt;0),'T-Shirt Size'!$B53,""))))</f>
        <v/>
      </c>
      <c r="O25" s="188" t="str">
        <f ca="1">IF(AND($J$7&gt;0,SUM(H25:J25)&gt;0),'T-Shirt Size'!$K53,(IF(AND($I$7&gt;0,SUM(H25:J25)&gt;0),'T-Shirt Size'!$G53,IF(AND($H$7&gt;0,SUM(H25:J25)&gt;0),'T-Shirt Size'!$C53,""))))</f>
        <v/>
      </c>
      <c r="P25" s="188" t="str">
        <f ca="1">IF(AND($J$7&gt;0,SUM(H25:J25)&gt;0),'T-Shirt Size'!$L53,(IF(AND($I$7&gt;0,SUM(H25:J25)&gt;0),'T-Shirt Size'!$H53,IF(AND($H$7&gt;0,SUM(H25:J25)&gt;0),'T-Shirt Size'!$D53,""))))</f>
        <v/>
      </c>
      <c r="Q25" s="188" t="str">
        <f ca="1">IF(AND($J$7&gt;0,SUM(H25:J25)&gt;0),'T-Shirt Size'!$M53,(IF(AND($I$7&gt;0,SUM(H25:J25)&gt;0),'T-Shirt Size'!$I53,IF(AND($H$7&gt;0,SUM(H25:J25)&gt;0),'T-Shirt Size'!$E53,""))))</f>
        <v/>
      </c>
    </row>
    <row r="26" spans="1:17" ht="32">
      <c r="A26" s="222" t="s">
        <v>390</v>
      </c>
      <c r="B26" s="177"/>
      <c r="C26" s="177"/>
      <c r="D26" s="177"/>
      <c r="E26" s="180"/>
      <c r="F26" s="180"/>
      <c r="G26" s="182"/>
      <c r="H26" s="182" cm="1">
        <f t="array" aca="1" ref="H26" ca="1">IF(CellColorIndex(B26,FALSE)&gt;0,1,0)</f>
        <v>0</v>
      </c>
      <c r="I26" s="182" cm="1">
        <f t="array" aca="1" ref="I26" ca="1">IF(CellColorIndex(C26,FALSE)&gt;0,1,0)</f>
        <v>0</v>
      </c>
      <c r="J26" s="182" cm="1">
        <f t="array" aca="1" ref="J26" ca="1">IF(CellColorIndex(D26,FALSE)&gt;0,1,0)</f>
        <v>0</v>
      </c>
      <c r="K26" s="182"/>
      <c r="L26" s="182"/>
      <c r="M26" s="182"/>
      <c r="N26" s="182"/>
      <c r="O26" s="182"/>
      <c r="P26" s="182"/>
      <c r="Q26" s="182"/>
    </row>
    <row r="27" spans="1:17" ht="34">
      <c r="A27" s="176" t="s">
        <v>385</v>
      </c>
      <c r="B27" s="233" t="s">
        <v>381</v>
      </c>
      <c r="C27" s="233" t="s">
        <v>382</v>
      </c>
      <c r="D27" s="233" t="s">
        <v>383</v>
      </c>
      <c r="E27" s="180"/>
      <c r="F27" s="180"/>
      <c r="G27" s="182"/>
      <c r="H27" s="182" cm="1">
        <f t="array" aca="1" ref="H27" ca="1">IF(CellColorIndex(B27,FALSE)&gt;0,1,0)</f>
        <v>0</v>
      </c>
      <c r="I27" s="182" cm="1">
        <f t="array" aca="1" ref="I27" ca="1">IF(CellColorIndex(C27,FALSE)&gt;0,1,0)</f>
        <v>0</v>
      </c>
      <c r="J27" s="182" cm="1">
        <f t="array" aca="1" ref="J27" ca="1">IF(CellColorIndex(D27,FALSE)&gt;0,1,0)</f>
        <v>0</v>
      </c>
      <c r="K27" s="182"/>
      <c r="L27" s="182"/>
      <c r="M27" s="182"/>
      <c r="N27" s="182"/>
      <c r="O27" s="182"/>
      <c r="P27" s="182"/>
      <c r="Q27" s="182"/>
    </row>
    <row r="28" spans="1:17" ht="17">
      <c r="A28" s="176" t="s">
        <v>386</v>
      </c>
      <c r="B28" s="233"/>
      <c r="C28" s="233"/>
      <c r="D28" s="233"/>
      <c r="E28" s="180"/>
      <c r="F28" s="180"/>
      <c r="G28" s="182"/>
      <c r="H28" s="182" cm="1">
        <f t="array" aca="1" ref="H28" ca="1">IF(CellColorIndex(B28,FALSE)&gt;0,1,0)</f>
        <v>0</v>
      </c>
      <c r="I28" s="182" cm="1">
        <f t="array" aca="1" ref="I28" ca="1">IF(CellColorIndex(C28,FALSE)&gt;0,1,0)</f>
        <v>0</v>
      </c>
      <c r="J28" s="182" cm="1">
        <f t="array" aca="1" ref="J28" ca="1">IF(CellColorIndex(D28,FALSE)&gt;0,1,0)</f>
        <v>0</v>
      </c>
      <c r="K28" s="182"/>
      <c r="L28" s="182"/>
      <c r="M28" s="182"/>
      <c r="N28" s="182"/>
      <c r="O28" s="182"/>
      <c r="P28" s="182"/>
      <c r="Q28" s="182"/>
    </row>
    <row r="29" spans="1:17" ht="16">
      <c r="A29" s="195" t="s">
        <v>94</v>
      </c>
      <c r="B29" s="177"/>
      <c r="C29" s="177"/>
      <c r="D29" s="177"/>
      <c r="E29" s="180"/>
      <c r="F29" s="180"/>
      <c r="G29" s="182"/>
      <c r="H29" s="168">
        <f ca="1">SUM(H30:H32)</f>
        <v>0</v>
      </c>
      <c r="I29" s="168">
        <f t="shared" ref="I29" ca="1" si="6">SUM(I30:I32)</f>
        <v>0</v>
      </c>
      <c r="J29" s="168">
        <f t="shared" ref="J29" ca="1" si="7">SUM(J30:J32)</f>
        <v>0</v>
      </c>
      <c r="K29" s="182"/>
      <c r="L29" s="182"/>
      <c r="M29" s="182"/>
      <c r="N29" s="188" t="str">
        <f ca="1">IF(AND($J$7&gt;0,SUM(H29:J29)&gt;0),'T-Shirt Size'!$J54,(IF(AND($I$7&gt;0,SUM(H29:J29)&gt;0),'T-Shirt Size'!$F54,IF(AND($H$7&gt;0,SUM(H29:J29)&gt;0),'T-Shirt Size'!$B54,""))))</f>
        <v/>
      </c>
      <c r="O29" s="188" t="str">
        <f ca="1">IF(AND($J$7&gt;0,SUM(H29:J29)&gt;0),'T-Shirt Size'!$K54,(IF(AND($I$7&gt;0,SUM(H29:J29)&gt;0),'T-Shirt Size'!$G54,IF(AND($H$7&gt;0,SUM(H29:J29)&gt;0),'T-Shirt Size'!$C54,""))))</f>
        <v/>
      </c>
      <c r="P29" s="188" t="str">
        <f ca="1">IF(AND($J$7&gt;0,SUM(H29:J29)&gt;0),'T-Shirt Size'!$L54,(IF(AND($I$7&gt;0,SUM(H29:J29)&gt;0),'T-Shirt Size'!$H54,IF(AND($H$7&gt;0,SUM(H29:J29)&gt;0),'T-Shirt Size'!$D54,""))))</f>
        <v/>
      </c>
      <c r="Q29" s="188" t="str">
        <f ca="1">IF(AND($J$7&gt;0,SUM(H29:J29)&gt;0),'T-Shirt Size'!$M54,(IF(AND($I$7&gt;0,SUM(H29:J29)&gt;0),'T-Shirt Size'!$I54,IF(AND($H$7&gt;0,SUM(H29:J29)&gt;0),'T-Shirt Size'!$E54,""))))</f>
        <v/>
      </c>
    </row>
    <row r="30" spans="1:17" ht="48">
      <c r="A30" s="222" t="s">
        <v>387</v>
      </c>
      <c r="B30" s="177"/>
      <c r="C30" s="177"/>
      <c r="D30" s="177"/>
      <c r="E30" s="180"/>
      <c r="F30" s="180"/>
      <c r="G30" s="182"/>
      <c r="H30" s="182" cm="1">
        <f t="array" aca="1" ref="H30" ca="1">IF(CellColorIndex(B30,FALSE)&gt;0,1,0)</f>
        <v>0</v>
      </c>
      <c r="I30" s="182" cm="1">
        <f t="array" aca="1" ref="I30" ca="1">IF(CellColorIndex(C30,FALSE)&gt;0,1,0)</f>
        <v>0</v>
      </c>
      <c r="J30" s="182" cm="1">
        <f t="array" aca="1" ref="J30" ca="1">IF(CellColorIndex(D30,FALSE)&gt;0,1,0)</f>
        <v>0</v>
      </c>
      <c r="K30" s="182"/>
      <c r="L30" s="182"/>
      <c r="M30" s="182"/>
      <c r="N30" s="182"/>
      <c r="O30" s="182"/>
      <c r="P30" s="182"/>
      <c r="Q30" s="182"/>
    </row>
    <row r="31" spans="1:17" ht="34">
      <c r="A31" s="176" t="s">
        <v>385</v>
      </c>
      <c r="B31" s="233" t="s">
        <v>381</v>
      </c>
      <c r="C31" s="233" t="s">
        <v>382</v>
      </c>
      <c r="D31" s="233" t="s">
        <v>383</v>
      </c>
      <c r="E31" s="180"/>
      <c r="F31" s="180"/>
      <c r="G31" s="182"/>
      <c r="H31" s="182" cm="1">
        <f t="array" aca="1" ref="H31" ca="1">IF(CellColorIndex(B31,FALSE)&gt;0,1,0)</f>
        <v>0</v>
      </c>
      <c r="I31" s="182" cm="1">
        <f t="array" aca="1" ref="I31" ca="1">IF(CellColorIndex(C31,FALSE)&gt;0,1,0)</f>
        <v>0</v>
      </c>
      <c r="J31" s="182" cm="1">
        <f t="array" aca="1" ref="J31" ca="1">IF(CellColorIndex(D31,FALSE)&gt;0,1,0)</f>
        <v>0</v>
      </c>
      <c r="K31" s="182"/>
      <c r="L31" s="182"/>
      <c r="M31" s="182"/>
      <c r="N31" s="182"/>
      <c r="O31" s="182"/>
      <c r="P31" s="182"/>
      <c r="Q31" s="182"/>
    </row>
    <row r="32" spans="1:17" ht="17">
      <c r="A32" s="176" t="s">
        <v>386</v>
      </c>
      <c r="B32" s="233"/>
      <c r="C32" s="233"/>
      <c r="D32" s="233"/>
      <c r="E32" s="180"/>
      <c r="F32" s="180"/>
      <c r="G32" s="182"/>
      <c r="H32" s="182" cm="1">
        <f t="array" aca="1" ref="H32" ca="1">IF(CellColorIndex(B32,FALSE)&gt;0,1,0)</f>
        <v>0</v>
      </c>
      <c r="I32" s="182" cm="1">
        <f t="array" aca="1" ref="I32" ca="1">IF(CellColorIndex(C32,FALSE)&gt;0,1,0)</f>
        <v>0</v>
      </c>
      <c r="J32" s="182" cm="1">
        <f t="array" aca="1" ref="J32" ca="1">IF(CellColorIndex(D32,FALSE)&gt;0,1,0)</f>
        <v>0</v>
      </c>
      <c r="K32" s="182"/>
      <c r="L32" s="182"/>
      <c r="M32" s="182"/>
      <c r="N32" s="182"/>
      <c r="O32" s="182"/>
      <c r="P32" s="182"/>
      <c r="Q32" s="182"/>
    </row>
    <row r="33" spans="1:17" ht="16">
      <c r="A33" s="195" t="s">
        <v>95</v>
      </c>
      <c r="B33" s="177"/>
      <c r="C33" s="177"/>
      <c r="D33" s="177"/>
      <c r="E33" s="180"/>
      <c r="F33" s="180"/>
      <c r="G33" s="182"/>
      <c r="H33" s="168">
        <f ca="1">SUM(H34:H36)</f>
        <v>0</v>
      </c>
      <c r="I33" s="168">
        <f t="shared" ref="I33" ca="1" si="8">SUM(I34:I36)</f>
        <v>0</v>
      </c>
      <c r="J33" s="168">
        <f t="shared" ref="J33" ca="1" si="9">SUM(J34:J36)</f>
        <v>0</v>
      </c>
      <c r="K33" s="182"/>
      <c r="L33" s="182"/>
      <c r="M33" s="182"/>
      <c r="N33" s="188" t="str">
        <f ca="1">IF(AND($J$7&gt;0,SUM(H33:J33)&gt;0),'T-Shirt Size'!$J55,(IF(AND($I$7&gt;0,SUM(H33:J33)&gt;0),'T-Shirt Size'!$F55,IF(AND($H$7&gt;0,SUM(H33:J33)&gt;0),'T-Shirt Size'!$B55,""))))</f>
        <v/>
      </c>
      <c r="O33" s="188" t="str">
        <f ca="1">IF(AND($J$7&gt;0,SUM(H33:J33)&gt;0),'T-Shirt Size'!$K55,(IF(AND($I$7&gt;0,SUM(H33:J33)&gt;0),'T-Shirt Size'!$G55,IF(AND($H$7&gt;0,SUM(H33:J33)&gt;0),'T-Shirt Size'!$C55,""))))</f>
        <v/>
      </c>
      <c r="P33" s="188" t="str">
        <f ca="1">IF(AND($J$7&gt;0,SUM(H33:J33)&gt;0),'T-Shirt Size'!$L55,(IF(AND($I$7&gt;0,SUM(H33:J33)&gt;0),'T-Shirt Size'!$H55,IF(AND($H$7&gt;0,SUM(H33:J33)&gt;0),'T-Shirt Size'!$D55,""))))</f>
        <v/>
      </c>
      <c r="Q33" s="188" t="str">
        <f ca="1">IF(AND($J$7&gt;0,SUM(H33:J33)&gt;0),'T-Shirt Size'!$M55,(IF(AND($I$7&gt;0,SUM(H33:J33)&gt;0),'T-Shirt Size'!$I55,IF(AND($H$7&gt;0,SUM(H33:J33)&gt;0),'T-Shirt Size'!$E55,""))))</f>
        <v/>
      </c>
    </row>
    <row r="34" spans="1:17" ht="64">
      <c r="A34" s="222" t="s">
        <v>388</v>
      </c>
      <c r="B34" s="177"/>
      <c r="C34" s="177"/>
      <c r="D34" s="177"/>
      <c r="E34" s="180"/>
      <c r="F34" s="180"/>
      <c r="G34" s="182"/>
      <c r="H34" s="182" cm="1">
        <f t="array" aca="1" ref="H34" ca="1">IF(CellColorIndex(B34,FALSE)&gt;0,1,0)</f>
        <v>0</v>
      </c>
      <c r="I34" s="182" cm="1">
        <f t="array" aca="1" ref="I34" ca="1">IF(CellColorIndex(C34,FALSE)&gt;0,1,0)</f>
        <v>0</v>
      </c>
      <c r="J34" s="182" cm="1">
        <f t="array" aca="1" ref="J34" ca="1">IF(CellColorIndex(D34,FALSE)&gt;0,1,0)</f>
        <v>0</v>
      </c>
      <c r="K34" s="182"/>
      <c r="L34" s="182"/>
      <c r="M34" s="182"/>
      <c r="N34" s="182"/>
      <c r="O34" s="182"/>
      <c r="P34" s="182"/>
      <c r="Q34" s="182"/>
    </row>
    <row r="35" spans="1:17" ht="34">
      <c r="A35" s="176" t="s">
        <v>385</v>
      </c>
      <c r="B35" s="233" t="s">
        <v>381</v>
      </c>
      <c r="C35" s="233" t="s">
        <v>382</v>
      </c>
      <c r="D35" s="233" t="s">
        <v>383</v>
      </c>
      <c r="E35" s="180"/>
      <c r="F35" s="180"/>
      <c r="G35" s="182"/>
      <c r="H35" s="182" cm="1">
        <f t="array" aca="1" ref="H35" ca="1">IF(CellColorIndex(B35,FALSE)&gt;0,1,0)</f>
        <v>0</v>
      </c>
      <c r="I35" s="182" cm="1">
        <f t="array" aca="1" ref="I35" ca="1">IF(CellColorIndex(C35,FALSE)&gt;0,1,0)</f>
        <v>0</v>
      </c>
      <c r="J35" s="182" cm="1">
        <f t="array" aca="1" ref="J35" ca="1">IF(CellColorIndex(D35,FALSE)&gt;0,1,0)</f>
        <v>0</v>
      </c>
      <c r="K35" s="182"/>
      <c r="L35" s="182"/>
      <c r="M35" s="182"/>
      <c r="N35" s="182"/>
      <c r="O35" s="182"/>
      <c r="P35" s="182"/>
      <c r="Q35" s="182"/>
    </row>
    <row r="36" spans="1:17" ht="17">
      <c r="A36" s="176" t="s">
        <v>386</v>
      </c>
      <c r="B36" s="233"/>
      <c r="C36" s="233"/>
      <c r="D36" s="233"/>
      <c r="E36" s="180"/>
      <c r="F36" s="180"/>
      <c r="G36" s="182"/>
      <c r="H36" s="182" cm="1">
        <f t="array" aca="1" ref="H36" ca="1">IF(CellColorIndex(B36,FALSE)&gt;0,1,0)</f>
        <v>0</v>
      </c>
      <c r="I36" s="182" cm="1">
        <f t="array" aca="1" ref="I36" ca="1">IF(CellColorIndex(C36,FALSE)&gt;0,1,0)</f>
        <v>0</v>
      </c>
      <c r="J36" s="182" cm="1">
        <f t="array" aca="1" ref="J36" ca="1">IF(CellColorIndex(D36,FALSE)&gt;0,1,0)</f>
        <v>0</v>
      </c>
      <c r="K36" s="182"/>
      <c r="L36" s="182"/>
      <c r="M36" s="182"/>
      <c r="N36" s="182"/>
      <c r="O36" s="182"/>
      <c r="P36" s="182"/>
      <c r="Q36" s="182"/>
    </row>
    <row r="37" spans="1:17" ht="16">
      <c r="A37" s="195" t="s">
        <v>96</v>
      </c>
      <c r="B37" s="177"/>
      <c r="C37" s="177"/>
      <c r="D37" s="177"/>
      <c r="E37" s="180"/>
      <c r="F37" s="180"/>
      <c r="G37" s="182"/>
      <c r="H37" s="168">
        <f ca="1">SUM(H38:H40)</f>
        <v>0</v>
      </c>
      <c r="I37" s="168">
        <f t="shared" ref="I37" ca="1" si="10">SUM(I38:I40)</f>
        <v>0</v>
      </c>
      <c r="J37" s="168">
        <f t="shared" ref="J37" ca="1" si="11">SUM(J38:J40)</f>
        <v>0</v>
      </c>
      <c r="K37" s="182"/>
      <c r="L37" s="182"/>
      <c r="M37" s="182"/>
      <c r="N37" s="188" t="str">
        <f ca="1">IF(AND($J$7&gt;0,SUM(H37:J37)&gt;0),'T-Shirt Size'!$J56,(IF(AND($I$7&gt;0,SUM(H37:J37)&gt;0),'T-Shirt Size'!$F56,IF(AND($H$7&gt;0,SUM(H37:J37)&gt;0),'T-Shirt Size'!$B56,""))))</f>
        <v/>
      </c>
      <c r="O37" s="188" t="str">
        <f ca="1">IF(AND($J$7&gt;0,SUM(H37:J37)&gt;0),'T-Shirt Size'!$K56,(IF(AND($I$7&gt;0,SUM(H37:J37)&gt;0),'T-Shirt Size'!$G56,IF(AND($H$7&gt;0,SUM(H37:J37)&gt;0),'T-Shirt Size'!$C56,""))))</f>
        <v/>
      </c>
      <c r="P37" s="188" t="str">
        <f ca="1">IF(AND($J$7&gt;0,SUM(H37:J37)&gt;0),'T-Shirt Size'!$L56,(IF(AND($I$7&gt;0,SUM(H37:J37)&gt;0),'T-Shirt Size'!$H56,IF(AND($H$7&gt;0,SUM(H37:J37)&gt;0),'T-Shirt Size'!$D56,""))))</f>
        <v/>
      </c>
      <c r="Q37" s="188" t="str">
        <f ca="1">IF(AND($J$7&gt;0,SUM(H37:J37)&gt;0),'T-Shirt Size'!$M56,(IF(AND($I$7&gt;0,SUM(H37:J37)&gt;0),'T-Shirt Size'!$I56,IF(AND($H$7&gt;0,SUM(H37:J37)&gt;0),'T-Shirt Size'!$E56,""))))</f>
        <v/>
      </c>
    </row>
    <row r="38" spans="1:17" ht="32">
      <c r="A38" s="222" t="s">
        <v>389</v>
      </c>
      <c r="B38" s="177"/>
      <c r="C38" s="177"/>
      <c r="D38" s="177"/>
      <c r="E38" s="180"/>
      <c r="F38" s="180"/>
      <c r="G38" s="182"/>
      <c r="H38" s="182" cm="1">
        <f t="array" aca="1" ref="H38" ca="1">IF(CellColorIndex(B38,FALSE)&gt;0,1,0)</f>
        <v>0</v>
      </c>
      <c r="I38" s="182" cm="1">
        <f t="array" aca="1" ref="I38" ca="1">IF(CellColorIndex(C38,FALSE)&gt;0,1,0)</f>
        <v>0</v>
      </c>
      <c r="J38" s="182" cm="1">
        <f t="array" aca="1" ref="J38" ca="1">IF(CellColorIndex(D38,FALSE)&gt;0,1,0)</f>
        <v>0</v>
      </c>
      <c r="K38" s="182"/>
      <c r="L38" s="182"/>
      <c r="M38" s="182"/>
      <c r="N38" s="182"/>
      <c r="O38" s="182"/>
      <c r="P38" s="182"/>
      <c r="Q38" s="182"/>
    </row>
    <row r="39" spans="1:17" ht="34">
      <c r="A39" s="176" t="s">
        <v>385</v>
      </c>
      <c r="B39" s="233" t="s">
        <v>381</v>
      </c>
      <c r="C39" s="233" t="s">
        <v>382</v>
      </c>
      <c r="D39" s="233" t="s">
        <v>383</v>
      </c>
      <c r="E39" s="180"/>
      <c r="F39" s="180"/>
      <c r="G39" s="182"/>
      <c r="H39" s="182" cm="1">
        <f t="array" aca="1" ref="H39" ca="1">IF(CellColorIndex(B39,FALSE)&gt;0,1,0)</f>
        <v>0</v>
      </c>
      <c r="I39" s="182" cm="1">
        <f t="array" aca="1" ref="I39" ca="1">IF(CellColorIndex(C39,FALSE)&gt;0,1,0)</f>
        <v>0</v>
      </c>
      <c r="J39" s="182" cm="1">
        <f t="array" aca="1" ref="J39" ca="1">IF(CellColorIndex(D39,FALSE)&gt;0,1,0)</f>
        <v>0</v>
      </c>
      <c r="K39" s="182"/>
      <c r="L39" s="182"/>
      <c r="M39" s="182"/>
      <c r="N39" s="182"/>
      <c r="O39" s="182"/>
      <c r="P39" s="182"/>
      <c r="Q39" s="182"/>
    </row>
    <row r="40" spans="1:17" ht="17">
      <c r="A40" s="176" t="s">
        <v>386</v>
      </c>
      <c r="B40" s="233"/>
      <c r="C40" s="233"/>
      <c r="D40" s="233"/>
      <c r="E40" s="180"/>
      <c r="F40" s="180"/>
      <c r="G40" s="182"/>
      <c r="H40" s="182" cm="1">
        <f t="array" aca="1" ref="H40" ca="1">IF(CellColorIndex(B40,FALSE)&gt;0,1,0)</f>
        <v>0</v>
      </c>
      <c r="I40" s="182" cm="1">
        <f t="array" aca="1" ref="I40" ca="1">IF(CellColorIndex(C40,FALSE)&gt;0,1,0)</f>
        <v>0</v>
      </c>
      <c r="J40" s="182" cm="1">
        <f t="array" aca="1" ref="J40" ca="1">IF(CellColorIndex(D40,FALSE)&gt;0,1,0)</f>
        <v>0</v>
      </c>
      <c r="K40" s="182"/>
      <c r="L40" s="182"/>
      <c r="M40" s="182"/>
      <c r="N40" s="182"/>
      <c r="O40" s="182"/>
      <c r="P40" s="182"/>
      <c r="Q40" s="182"/>
    </row>
    <row r="41" spans="1:17" ht="20">
      <c r="A41" s="221" t="s">
        <v>98</v>
      </c>
      <c r="B41" s="174"/>
      <c r="C41" s="174"/>
      <c r="D41" s="174"/>
      <c r="E41" s="194"/>
      <c r="F41" s="194"/>
      <c r="G41" s="182"/>
      <c r="H41" s="182"/>
      <c r="I41" s="182"/>
      <c r="J41" s="182"/>
      <c r="K41" s="182"/>
      <c r="L41" s="182"/>
      <c r="M41" s="182"/>
      <c r="N41" s="182"/>
      <c r="O41" s="182"/>
      <c r="P41" s="182"/>
      <c r="Q41" s="182"/>
    </row>
    <row r="42" spans="1:17" ht="16">
      <c r="A42" s="195" t="s">
        <v>99</v>
      </c>
      <c r="B42" s="172"/>
      <c r="C42" s="172"/>
      <c r="D42" s="172"/>
      <c r="E42" s="180"/>
      <c r="F42" s="180"/>
      <c r="G42" s="182"/>
      <c r="H42" s="168">
        <f ca="1">SUM(H43:H45)</f>
        <v>0</v>
      </c>
      <c r="I42" s="168">
        <f t="shared" ref="I42" ca="1" si="12">SUM(I43:I45)</f>
        <v>0</v>
      </c>
      <c r="J42" s="168">
        <f t="shared" ref="J42" ca="1" si="13">SUM(J43:J45)</f>
        <v>0</v>
      </c>
      <c r="K42" s="182"/>
      <c r="L42" s="182"/>
      <c r="M42" s="182"/>
      <c r="N42" s="188" t="str">
        <f ca="1">IF(AND($J$7&gt;0,SUM(H42:J42)&gt;0),'T-Shirt Size'!$J61,(IF(AND($I$7&gt;0,SUM(H42:J42)&gt;0),'T-Shirt Size'!$F61,IF(AND($H$7&gt;0,SUM(H42:J42)&gt;0),'T-Shirt Size'!$B61,""))))</f>
        <v/>
      </c>
      <c r="O42" s="188" t="str">
        <f ca="1">IF(AND($J$7&gt;0,SUM(H42:J42)&gt;0),'T-Shirt Size'!$K61,(IF(AND($I$7&gt;0,SUM(H42:J42)&gt;0),'T-Shirt Size'!$G61,IF(AND($H$7&gt;0,SUM(H42:J42)&gt;0),'T-Shirt Size'!$C61,""))))</f>
        <v/>
      </c>
      <c r="P42" s="188" t="str">
        <f ca="1">IF(AND($J$7&gt;0,SUM(H42:J42)&gt;0),'T-Shirt Size'!$L61,(IF(AND($I$7&gt;0,SUM(H42:J42)&gt;0),'T-Shirt Size'!$H61,IF(AND($H$7&gt;0,SUM(H42:J42)&gt;0),'T-Shirt Size'!$D61,""))))</f>
        <v/>
      </c>
      <c r="Q42" s="188" t="str">
        <f ca="1">IF(AND($J$7&gt;0,SUM(H42:J42)&gt;0),'T-Shirt Size'!$M61,(IF(AND($I$7&gt;0,SUM(H42:J42)&gt;0),'T-Shirt Size'!$I61,IF(AND($H$7&gt;0,SUM(H42:J42)&gt;0),'T-Shirt Size'!$E61,""))))</f>
        <v/>
      </c>
    </row>
    <row r="43" spans="1:17" ht="64">
      <c r="A43" s="223" t="s">
        <v>391</v>
      </c>
      <c r="B43" s="172"/>
      <c r="C43" s="172"/>
      <c r="D43" s="172"/>
      <c r="E43" s="180"/>
      <c r="F43" s="180"/>
      <c r="G43" s="182"/>
      <c r="H43" s="182" cm="1">
        <f t="array" aca="1" ref="H43" ca="1">IF(CellColorIndex(B43,FALSE)&gt;0,1,0)</f>
        <v>0</v>
      </c>
      <c r="I43" s="182" cm="1">
        <f t="array" aca="1" ref="I43" ca="1">IF(CellColorIndex(C43,FALSE)&gt;0,1,0)</f>
        <v>0</v>
      </c>
      <c r="J43" s="182" cm="1">
        <f t="array" aca="1" ref="J43" ca="1">IF(CellColorIndex(D43,FALSE)&gt;0,1,0)</f>
        <v>0</v>
      </c>
      <c r="K43" s="182"/>
      <c r="L43" s="182"/>
      <c r="M43" s="182"/>
      <c r="N43" s="182"/>
      <c r="O43" s="182"/>
      <c r="P43" s="182"/>
      <c r="Q43" s="182"/>
    </row>
    <row r="44" spans="1:17" ht="34">
      <c r="A44" s="176" t="s">
        <v>392</v>
      </c>
      <c r="B44" s="172" t="s">
        <v>393</v>
      </c>
      <c r="C44" s="172" t="s">
        <v>394</v>
      </c>
      <c r="D44" s="177"/>
      <c r="E44" s="180"/>
      <c r="F44" s="180"/>
      <c r="G44" s="182"/>
      <c r="H44" s="182" cm="1">
        <f t="array" aca="1" ref="H44" ca="1">IF(CellColorIndex(B44,FALSE)&gt;0,1,0)</f>
        <v>0</v>
      </c>
      <c r="I44" s="182" cm="1">
        <f t="array" aca="1" ref="I44" ca="1">IF(CellColorIndex(C44,FALSE)&gt;0,1,0)</f>
        <v>0</v>
      </c>
      <c r="J44" s="182" cm="1">
        <f t="array" aca="1" ref="J44" ca="1">IF(CellColorIndex(D44,FALSE)&gt;0,1,0)</f>
        <v>0</v>
      </c>
      <c r="K44" s="182"/>
      <c r="L44" s="182"/>
      <c r="M44" s="182"/>
      <c r="N44" s="182"/>
      <c r="O44" s="182"/>
      <c r="P44" s="182"/>
      <c r="Q44" s="182"/>
    </row>
    <row r="45" spans="1:17" ht="48">
      <c r="A45" s="223" t="s">
        <v>395</v>
      </c>
      <c r="B45" s="172"/>
      <c r="C45" s="172"/>
      <c r="D45" s="177"/>
      <c r="E45" s="180"/>
      <c r="F45" s="180"/>
      <c r="G45" s="182"/>
      <c r="H45" s="182" cm="1">
        <f t="array" aca="1" ref="H45" ca="1">IF(CellColorIndex(B45,FALSE)&gt;0,1,0)</f>
        <v>0</v>
      </c>
      <c r="I45" s="182" cm="1">
        <f t="array" aca="1" ref="I45" ca="1">IF(CellColorIndex(C45,FALSE)&gt;0,1,0)</f>
        <v>0</v>
      </c>
      <c r="J45" s="182" cm="1">
        <f t="array" aca="1" ref="J45" ca="1">IF(CellColorIndex(D45,FALSE)&gt;0,1,0)</f>
        <v>0</v>
      </c>
      <c r="K45" s="182"/>
      <c r="L45" s="182"/>
      <c r="M45" s="182"/>
      <c r="N45" s="182"/>
      <c r="O45" s="182"/>
      <c r="P45" s="182"/>
      <c r="Q45" s="182"/>
    </row>
    <row r="46" spans="1:17" ht="16">
      <c r="A46" s="195" t="s">
        <v>102</v>
      </c>
      <c r="B46" s="172"/>
      <c r="C46" s="172"/>
      <c r="D46" s="177"/>
      <c r="E46" s="180"/>
      <c r="F46" s="180"/>
      <c r="G46" s="182"/>
      <c r="H46" s="168">
        <f ca="1">SUM(H47:H48)</f>
        <v>0</v>
      </c>
      <c r="I46" s="168">
        <f t="shared" ref="I46:J46" ca="1" si="14">SUM(I47:I48)</f>
        <v>0</v>
      </c>
      <c r="J46" s="168">
        <f t="shared" ca="1" si="14"/>
        <v>0</v>
      </c>
      <c r="K46" s="182"/>
      <c r="L46" s="182"/>
      <c r="M46" s="182"/>
      <c r="N46" s="188" t="str">
        <f ca="1">IF(AND($J$7&gt;0,SUM(H46:J46)&gt;0),'T-Shirt Size'!$J63,(IF(AND($I$7&gt;0,SUM(H46:J46)&gt;0),'T-Shirt Size'!$F63,IF(AND($H$7&gt;0,SUM(H46:J46)&gt;0),'T-Shirt Size'!$B63,""))))</f>
        <v/>
      </c>
      <c r="O46" s="188" t="str">
        <f ca="1">IF(AND($J$7&gt;0,SUM(H46:J46)&gt;0),'T-Shirt Size'!$K63,(IF(AND($I$7&gt;0,SUM(H46:J46)&gt;0),'T-Shirt Size'!$G63,IF(AND($H$7&gt;0,SUM(H46:J46)&gt;0),'T-Shirt Size'!$C63,""))))</f>
        <v/>
      </c>
      <c r="P46" s="188" t="str">
        <f ca="1">IF(AND($J$7&gt;0,SUM(H46:J46)&gt;0),'T-Shirt Size'!$L63,(IF(AND($I$7&gt;0,SUM(H46:J46)&gt;0),'T-Shirt Size'!$H63,IF(AND($H$7&gt;0,SUM(H46:J46)&gt;0),'T-Shirt Size'!$D63,""))))</f>
        <v/>
      </c>
      <c r="Q46" s="188" t="str">
        <f ca="1">IF(AND($J$7&gt;0,SUM(H46:J46)&gt;0),'T-Shirt Size'!$M63,(IF(AND($I$7&gt;0,SUM(H46:J46)&gt;0),'T-Shirt Size'!$I63,IF(AND($H$7&gt;0,SUM(H46:J46)&gt;0),'T-Shirt Size'!$E63,""))))</f>
        <v/>
      </c>
    </row>
    <row r="47" spans="1:17" ht="48">
      <c r="A47" s="223" t="s">
        <v>396</v>
      </c>
      <c r="B47" s="172"/>
      <c r="C47" s="172"/>
      <c r="D47" s="177"/>
      <c r="E47" s="180"/>
      <c r="F47" s="180"/>
      <c r="G47" s="182"/>
      <c r="H47" s="182" cm="1">
        <f t="array" aca="1" ref="H47" ca="1">IF(CellColorIndex(B47,FALSE)&gt;0,1,0)</f>
        <v>0</v>
      </c>
      <c r="I47" s="182" cm="1">
        <f t="array" aca="1" ref="I47" ca="1">IF(CellColorIndex(C47,FALSE)&gt;0,1,0)</f>
        <v>0</v>
      </c>
      <c r="J47" s="182" cm="1">
        <f t="array" aca="1" ref="J47" ca="1">IF(CellColorIndex(D47,FALSE)&gt;0,1,0)</f>
        <v>0</v>
      </c>
      <c r="K47" s="182"/>
      <c r="L47" s="182"/>
      <c r="M47" s="182"/>
      <c r="N47" s="182"/>
      <c r="O47" s="182"/>
      <c r="P47" s="182"/>
      <c r="Q47" s="182"/>
    </row>
    <row r="48" spans="1:17" ht="34">
      <c r="A48" s="176" t="s">
        <v>392</v>
      </c>
      <c r="B48" s="172" t="s">
        <v>393</v>
      </c>
      <c r="C48" s="172" t="s">
        <v>394</v>
      </c>
      <c r="D48" s="177"/>
      <c r="E48" s="180"/>
      <c r="F48" s="180"/>
      <c r="G48" s="182"/>
      <c r="H48" s="182" cm="1">
        <f t="array" aca="1" ref="H48" ca="1">IF(CellColorIndex(B48,FALSE)&gt;0,1,0)</f>
        <v>0</v>
      </c>
      <c r="I48" s="182" cm="1">
        <f t="array" aca="1" ref="I48" ca="1">IF(CellColorIndex(C48,FALSE)&gt;0,1,0)</f>
        <v>0</v>
      </c>
      <c r="J48" s="182" cm="1">
        <f t="array" aca="1" ref="J48" ca="1">IF(CellColorIndex(D48,FALSE)&gt;0,1,0)</f>
        <v>0</v>
      </c>
      <c r="K48" s="182"/>
      <c r="L48" s="182"/>
      <c r="M48" s="182"/>
      <c r="N48" s="182"/>
      <c r="O48" s="182"/>
      <c r="P48" s="182"/>
      <c r="Q48" s="182"/>
    </row>
    <row r="49" spans="1:17" ht="16">
      <c r="A49" s="195" t="s">
        <v>104</v>
      </c>
      <c r="B49" s="172"/>
      <c r="C49" s="172"/>
      <c r="D49" s="177"/>
      <c r="E49" s="180"/>
      <c r="F49" s="180"/>
      <c r="G49" s="182"/>
      <c r="H49" s="168">
        <f ca="1">SUM(H50:H51)</f>
        <v>0</v>
      </c>
      <c r="I49" s="168">
        <f t="shared" ref="I49" ca="1" si="15">SUM(I50:I51)</f>
        <v>0</v>
      </c>
      <c r="J49" s="168">
        <f t="shared" ref="J49" ca="1" si="16">SUM(J50:J51)</f>
        <v>0</v>
      </c>
      <c r="K49" s="182"/>
      <c r="L49" s="182"/>
      <c r="M49" s="182"/>
      <c r="N49" s="188" t="str">
        <f ca="1">IF(AND($J$7&gt;0,SUM(H49:J49)&gt;0),'T-Shirt Size'!$J64,(IF(AND($I$7&gt;0,SUM(H49:J49)&gt;0),'T-Shirt Size'!$F64,IF(AND($H$7&gt;0,SUM(H49:J49)&gt;0),'T-Shirt Size'!$B64,""))))</f>
        <v/>
      </c>
      <c r="O49" s="188" t="str">
        <f ca="1">IF(AND($J$7&gt;0,SUM(H49:J49)&gt;0),'T-Shirt Size'!$K64,(IF(AND($I$7&gt;0,SUM(H49:J49)&gt;0),'T-Shirt Size'!$G64,IF(AND($H$7&gt;0,SUM(H49:J49)&gt;0),'T-Shirt Size'!$C64,""))))</f>
        <v/>
      </c>
      <c r="P49" s="188" t="str">
        <f ca="1">IF(AND($J$7&gt;0,SUM(H49:J49)&gt;0),'T-Shirt Size'!$L64,(IF(AND($I$7&gt;0,SUM(H49:J49)&gt;0),'T-Shirt Size'!$H64,IF(AND($H$7&gt;0,SUM(H49:J49)&gt;0),'T-Shirt Size'!$D64,""))))</f>
        <v/>
      </c>
      <c r="Q49" s="188" t="str">
        <f ca="1">IF(AND($J$7&gt;0,SUM(H49:J49)&gt;0),'T-Shirt Size'!$M64,(IF(AND($I$7&gt;0,SUM(H49:J49)&gt;0),'T-Shirt Size'!$I64,IF(AND($H$7&gt;0,SUM(H49:J49)&gt;0),'T-Shirt Size'!$E64,""))))</f>
        <v/>
      </c>
    </row>
    <row r="50" spans="1:17" ht="48">
      <c r="A50" s="223" t="s">
        <v>397</v>
      </c>
      <c r="B50" s="172"/>
      <c r="C50" s="172"/>
      <c r="D50" s="177"/>
      <c r="E50" s="180"/>
      <c r="F50" s="180"/>
      <c r="G50" s="182"/>
      <c r="H50" s="182" cm="1">
        <f t="array" aca="1" ref="H50" ca="1">IF(CellColorIndex(B50,FALSE)&gt;0,1,0)</f>
        <v>0</v>
      </c>
      <c r="I50" s="182" cm="1">
        <f t="array" aca="1" ref="I50" ca="1">IF(CellColorIndex(C50,FALSE)&gt;0,1,0)</f>
        <v>0</v>
      </c>
      <c r="J50" s="182" cm="1">
        <f t="array" aca="1" ref="J50" ca="1">IF(CellColorIndex(D50,FALSE)&gt;0,1,0)</f>
        <v>0</v>
      </c>
      <c r="K50" s="182"/>
      <c r="L50" s="182"/>
      <c r="M50" s="182"/>
      <c r="N50" s="182"/>
      <c r="O50" s="182"/>
      <c r="P50" s="182"/>
      <c r="Q50" s="182"/>
    </row>
    <row r="51" spans="1:17" ht="34">
      <c r="A51" s="176" t="s">
        <v>392</v>
      </c>
      <c r="B51" s="172" t="s">
        <v>393</v>
      </c>
      <c r="C51" s="172" t="s">
        <v>394</v>
      </c>
      <c r="D51" s="177"/>
      <c r="E51" s="180"/>
      <c r="F51" s="180"/>
      <c r="G51" s="182"/>
      <c r="H51" s="182" cm="1">
        <f t="array" aca="1" ref="H51" ca="1">IF(CellColorIndex(B51,FALSE)&gt;0,1,0)</f>
        <v>0</v>
      </c>
      <c r="I51" s="182" cm="1">
        <f t="array" aca="1" ref="I51" ca="1">IF(CellColorIndex(C51,FALSE)&gt;0,1,0)</f>
        <v>0</v>
      </c>
      <c r="J51" s="182" cm="1">
        <f t="array" aca="1" ref="J51" ca="1">IF(CellColorIndex(D51,FALSE)&gt;0,1,0)</f>
        <v>0</v>
      </c>
      <c r="K51" s="182"/>
      <c r="L51" s="182"/>
      <c r="M51" s="182"/>
      <c r="N51" s="182"/>
      <c r="O51" s="182"/>
      <c r="P51" s="182"/>
      <c r="Q51" s="182"/>
    </row>
    <row r="52" spans="1:17" ht="16">
      <c r="A52" s="195" t="s">
        <v>106</v>
      </c>
      <c r="B52" s="172"/>
      <c r="C52" s="172"/>
      <c r="D52" s="177"/>
      <c r="E52" s="180"/>
      <c r="F52" s="180"/>
      <c r="G52" s="182"/>
      <c r="H52" s="168">
        <f ca="1">SUM(H53:H54)</f>
        <v>0</v>
      </c>
      <c r="I52" s="168">
        <f t="shared" ref="I52" ca="1" si="17">SUM(I53:I54)</f>
        <v>0</v>
      </c>
      <c r="J52" s="168">
        <f t="shared" ref="J52" ca="1" si="18">SUM(J53:J54)</f>
        <v>0</v>
      </c>
      <c r="K52" s="182"/>
      <c r="L52" s="182"/>
      <c r="M52" s="182"/>
      <c r="N52" s="188" t="str">
        <f ca="1">IF(AND($J$7&gt;0,SUM(H52:J52)&gt;0),'T-Shirt Size'!$J65,(IF(AND($I$7&gt;0,SUM(H52:J52)&gt;0),'T-Shirt Size'!$F65,IF(AND($H$7&gt;0,SUM(H52:J52)&gt;0),'T-Shirt Size'!$B65,""))))</f>
        <v/>
      </c>
      <c r="O52" s="188" t="str">
        <f ca="1">IF(AND($J$7&gt;0,SUM(H52:J52)&gt;0),'T-Shirt Size'!$K65,(IF(AND($I$7&gt;0,SUM(H52:J52)&gt;0),'T-Shirt Size'!$G65,IF(AND($H$7&gt;0,SUM(H52:J52)&gt;0),'T-Shirt Size'!$C65,""))))</f>
        <v/>
      </c>
      <c r="P52" s="188" t="str">
        <f ca="1">IF(AND($J$7&gt;0,SUM(H52:J52)&gt;0),'T-Shirt Size'!$L65,(IF(AND($I$7&gt;0,SUM(H52:J52)&gt;0),'T-Shirt Size'!$H65,IF(AND($H$7&gt;0,SUM(H52:J52)&gt;0),'T-Shirt Size'!$D65,""))))</f>
        <v/>
      </c>
      <c r="Q52" s="188" t="str">
        <f ca="1">IF(AND($J$7&gt;0,SUM(H52:J52)&gt;0),'T-Shirt Size'!$M65,(IF(AND($I$7&gt;0,SUM(H52:J52)&gt;0),'T-Shirt Size'!$I65,IF(AND($H$7&gt;0,SUM(H52:J52)&gt;0),'T-Shirt Size'!$E65,""))))</f>
        <v/>
      </c>
    </row>
    <row r="53" spans="1:17" ht="32">
      <c r="A53" s="223" t="s">
        <v>398</v>
      </c>
      <c r="B53" s="172"/>
      <c r="C53" s="172"/>
      <c r="D53" s="177"/>
      <c r="E53" s="180"/>
      <c r="F53" s="180"/>
      <c r="G53" s="182"/>
      <c r="H53" s="182" cm="1">
        <f t="array" aca="1" ref="H53" ca="1">IF(CellColorIndex(B53,FALSE)&gt;0,1,0)</f>
        <v>0</v>
      </c>
      <c r="I53" s="182" cm="1">
        <f t="array" aca="1" ref="I53" ca="1">IF(CellColorIndex(C53,FALSE)&gt;0,1,0)</f>
        <v>0</v>
      </c>
      <c r="J53" s="182" cm="1">
        <f t="array" aca="1" ref="J53" ca="1">IF(CellColorIndex(D53,FALSE)&gt;0,1,0)</f>
        <v>0</v>
      </c>
      <c r="K53" s="182"/>
      <c r="L53" s="182"/>
      <c r="M53" s="182"/>
      <c r="N53" s="182"/>
      <c r="O53" s="182"/>
      <c r="P53" s="182"/>
      <c r="Q53" s="182"/>
    </row>
    <row r="54" spans="1:17" ht="34">
      <c r="A54" s="176" t="s">
        <v>392</v>
      </c>
      <c r="B54" s="172" t="s">
        <v>393</v>
      </c>
      <c r="C54" s="172" t="s">
        <v>394</v>
      </c>
      <c r="D54" s="177"/>
      <c r="E54" s="180"/>
      <c r="F54" s="180"/>
      <c r="G54" s="182"/>
      <c r="H54" s="182" cm="1">
        <f t="array" aca="1" ref="H54" ca="1">IF(CellColorIndex(B54,FALSE)&gt;0,1,0)</f>
        <v>0</v>
      </c>
      <c r="I54" s="182" cm="1">
        <f t="array" aca="1" ref="I54" ca="1">IF(CellColorIndex(C54,FALSE)&gt;0,1,0)</f>
        <v>0</v>
      </c>
      <c r="J54" s="182" cm="1">
        <f t="array" aca="1" ref="J54" ca="1">IF(CellColorIndex(D54,FALSE)&gt;0,1,0)</f>
        <v>0</v>
      </c>
      <c r="K54" s="182"/>
      <c r="L54" s="182"/>
      <c r="M54" s="182"/>
      <c r="N54" s="182"/>
      <c r="O54" s="182"/>
      <c r="P54" s="182"/>
      <c r="Q54" s="182"/>
    </row>
    <row r="55" spans="1:17" ht="16">
      <c r="A55" s="195" t="s">
        <v>108</v>
      </c>
      <c r="B55" s="172"/>
      <c r="C55" s="172"/>
      <c r="D55" s="177"/>
      <c r="E55" s="180"/>
      <c r="F55" s="180"/>
      <c r="G55" s="182"/>
      <c r="H55" s="168">
        <f ca="1">SUM(H56:H57)</f>
        <v>0</v>
      </c>
      <c r="I55" s="168">
        <f t="shared" ref="I55" ca="1" si="19">SUM(I56:I57)</f>
        <v>0</v>
      </c>
      <c r="J55" s="168">
        <f t="shared" ref="J55" ca="1" si="20">SUM(J56:J57)</f>
        <v>0</v>
      </c>
      <c r="K55" s="182"/>
      <c r="L55" s="182"/>
      <c r="M55" s="182"/>
      <c r="N55" s="188" t="str">
        <f ca="1">IF(AND($J$7&gt;0,SUM(H55:J55)&gt;0),'T-Shirt Size'!$J66,(IF(AND($I$7&gt;0,SUM(H55:J55)&gt;0),'T-Shirt Size'!$F66,IF(AND($H$7&gt;0,SUM(H55:J55)&gt;0),'T-Shirt Size'!$B66,""))))</f>
        <v/>
      </c>
      <c r="O55" s="188" t="str">
        <f ca="1">IF(AND($J$7&gt;0,SUM(H55:J55)&gt;0),'T-Shirt Size'!$K66,(IF(AND($I$7&gt;0,SUM(H55:J55)&gt;0),'T-Shirt Size'!$G66,IF(AND($H$7&gt;0,SUM(H55:J55)&gt;0),'T-Shirt Size'!$C66,""))))</f>
        <v/>
      </c>
      <c r="P55" s="188" t="str">
        <f ca="1">IF(AND($J$7&gt;0,SUM(H55:J55)&gt;0),'T-Shirt Size'!$L66,(IF(AND($I$7&gt;0,SUM(H55:J55)&gt;0),'T-Shirt Size'!$H66,IF(AND($H$7&gt;0,SUM(H55:J55)&gt;0),'T-Shirt Size'!$D66,""))))</f>
        <v/>
      </c>
      <c r="Q55" s="188" t="str">
        <f ca="1">IF(AND($J$7&gt;0,SUM(H55:J55)&gt;0),'T-Shirt Size'!$M66,(IF(AND($I$7&gt;0,SUM(H55:J55)&gt;0),'T-Shirt Size'!$I66,IF(AND($H$7&gt;0,SUM(H55:J55)&gt;0),'T-Shirt Size'!$E66,""))))</f>
        <v/>
      </c>
    </row>
    <row r="56" spans="1:17" ht="48">
      <c r="A56" s="223" t="s">
        <v>399</v>
      </c>
      <c r="B56" s="172"/>
      <c r="C56" s="172"/>
      <c r="D56" s="177"/>
      <c r="E56" s="180"/>
      <c r="F56" s="180"/>
      <c r="G56" s="182"/>
      <c r="H56" s="182" cm="1">
        <f t="array" aca="1" ref="H56" ca="1">IF(CellColorIndex(B56,FALSE)&gt;0,1,0)</f>
        <v>0</v>
      </c>
      <c r="I56" s="182" cm="1">
        <f t="array" aca="1" ref="I56" ca="1">IF(CellColorIndex(C56,FALSE)&gt;0,1,0)</f>
        <v>0</v>
      </c>
      <c r="J56" s="182" cm="1">
        <f t="array" aca="1" ref="J56" ca="1">IF(CellColorIndex(D56,FALSE)&gt;0,1,0)</f>
        <v>0</v>
      </c>
      <c r="K56" s="182"/>
      <c r="L56" s="182"/>
      <c r="M56" s="182"/>
      <c r="N56" s="182"/>
      <c r="O56" s="182"/>
      <c r="P56" s="182"/>
      <c r="Q56" s="182"/>
    </row>
    <row r="57" spans="1:17" ht="34">
      <c r="A57" s="176" t="s">
        <v>392</v>
      </c>
      <c r="B57" s="172" t="s">
        <v>393</v>
      </c>
      <c r="C57" s="172" t="s">
        <v>394</v>
      </c>
      <c r="D57" s="177"/>
      <c r="E57" s="180"/>
      <c r="F57" s="180"/>
      <c r="G57" s="182"/>
      <c r="H57" s="182" cm="1">
        <f t="array" aca="1" ref="H57" ca="1">IF(CellColorIndex(B57,FALSE)&gt;0,1,0)</f>
        <v>0</v>
      </c>
      <c r="I57" s="182" cm="1">
        <f t="array" aca="1" ref="I57" ca="1">IF(CellColorIndex(C57,FALSE)&gt;0,1,0)</f>
        <v>0</v>
      </c>
      <c r="J57" s="182" cm="1">
        <f t="array" aca="1" ref="J57" ca="1">IF(CellColorIndex(D57,FALSE)&gt;0,1,0)</f>
        <v>0</v>
      </c>
      <c r="K57" s="182"/>
      <c r="L57" s="182"/>
      <c r="M57" s="182"/>
      <c r="N57" s="182"/>
      <c r="O57" s="182"/>
      <c r="P57" s="182"/>
      <c r="Q57" s="182"/>
    </row>
    <row r="58" spans="1:17" ht="16">
      <c r="A58" s="195" t="s">
        <v>110</v>
      </c>
      <c r="B58" s="172"/>
      <c r="C58" s="172"/>
      <c r="D58" s="177"/>
      <c r="E58" s="180"/>
      <c r="F58" s="180"/>
      <c r="G58" s="182"/>
      <c r="H58" s="168">
        <f ca="1">SUM(H59:H60)</f>
        <v>0</v>
      </c>
      <c r="I58" s="168">
        <f t="shared" ref="I58" ca="1" si="21">SUM(I59:I60)</f>
        <v>0</v>
      </c>
      <c r="J58" s="168">
        <f t="shared" ref="J58" ca="1" si="22">SUM(J59:J60)</f>
        <v>0</v>
      </c>
      <c r="K58" s="182"/>
      <c r="L58" s="182"/>
      <c r="M58" s="182"/>
      <c r="N58" s="188" t="str">
        <f ca="1">IF(AND($J$7&gt;0,SUM(H58:J58)&gt;0),'T-Shirt Size'!$J67,(IF(AND($I$7&gt;0,SUM(H58:J58)&gt;0),'T-Shirt Size'!$F67,IF(AND($H$7&gt;0,SUM(H58:J58)&gt;0),'T-Shirt Size'!$B67,""))))</f>
        <v/>
      </c>
      <c r="O58" s="188" t="str">
        <f ca="1">IF(AND($J$7&gt;0,SUM(H58:J58)&gt;0),'T-Shirt Size'!$K67,(IF(AND($I$7&gt;0,SUM(H58:J58)&gt;0),'T-Shirt Size'!$G67,IF(AND($H$7&gt;0,SUM(H58:J58)&gt;0),'T-Shirt Size'!$C67,""))))</f>
        <v/>
      </c>
      <c r="P58" s="188" t="str">
        <f ca="1">IF(AND($J$7&gt;0,SUM(H58:J58)&gt;0),'T-Shirt Size'!$L67,(IF(AND($I$7&gt;0,SUM(H58:J58)&gt;0),'T-Shirt Size'!$H67,IF(AND($H$7&gt;0,SUM(H58:J58)&gt;0),'T-Shirt Size'!$D67,""))))</f>
        <v/>
      </c>
      <c r="Q58" s="188" t="str">
        <f ca="1">IF(AND($J$7&gt;0,SUM(H58:J58)&gt;0),'T-Shirt Size'!$M67,(IF(AND($I$7&gt;0,SUM(H58:J58)&gt;0),'T-Shirt Size'!$I67,IF(AND($H$7&gt;0,SUM(H58:J58)&gt;0),'T-Shirt Size'!$E67,""))))</f>
        <v/>
      </c>
    </row>
    <row r="59" spans="1:17" ht="48">
      <c r="A59" s="223" t="s">
        <v>399</v>
      </c>
      <c r="B59" s="172"/>
      <c r="C59" s="172"/>
      <c r="D59" s="177"/>
      <c r="E59" s="180"/>
      <c r="F59" s="180"/>
      <c r="G59" s="182"/>
      <c r="H59" s="182" cm="1">
        <f t="array" aca="1" ref="H59" ca="1">IF(CellColorIndex(B59,FALSE)&gt;0,1,0)</f>
        <v>0</v>
      </c>
      <c r="I59" s="182" cm="1">
        <f t="array" aca="1" ref="I59" ca="1">IF(CellColorIndex(C59,FALSE)&gt;0,1,0)</f>
        <v>0</v>
      </c>
      <c r="J59" s="182" cm="1">
        <f t="array" aca="1" ref="J59" ca="1">IF(CellColorIndex(D59,FALSE)&gt;0,1,0)</f>
        <v>0</v>
      </c>
      <c r="K59" s="182"/>
      <c r="L59" s="182"/>
      <c r="M59" s="182"/>
      <c r="N59" s="182"/>
      <c r="O59" s="182"/>
      <c r="P59" s="182"/>
      <c r="Q59" s="182"/>
    </row>
    <row r="60" spans="1:17" ht="34">
      <c r="A60" s="176" t="s">
        <v>392</v>
      </c>
      <c r="B60" s="172" t="s">
        <v>393</v>
      </c>
      <c r="C60" s="172" t="s">
        <v>394</v>
      </c>
      <c r="D60" s="177"/>
      <c r="E60" s="180"/>
      <c r="F60" s="180"/>
      <c r="G60" s="182"/>
      <c r="H60" s="182" cm="1">
        <f t="array" aca="1" ref="H60" ca="1">IF(CellColorIndex(B60,FALSE)&gt;0,1,0)</f>
        <v>0</v>
      </c>
      <c r="I60" s="182" cm="1">
        <f t="array" aca="1" ref="I60" ca="1">IF(CellColorIndex(C60,FALSE)&gt;0,1,0)</f>
        <v>0</v>
      </c>
      <c r="J60" s="182" cm="1">
        <f t="array" aca="1" ref="J60" ca="1">IF(CellColorIndex(D60,FALSE)&gt;0,1,0)</f>
        <v>0</v>
      </c>
      <c r="K60" s="182"/>
      <c r="L60" s="182"/>
      <c r="M60" s="182"/>
      <c r="N60" s="182"/>
      <c r="O60" s="182"/>
      <c r="P60" s="182"/>
      <c r="Q60" s="182"/>
    </row>
    <row r="61" spans="1:17" ht="16">
      <c r="A61" s="195" t="s">
        <v>112</v>
      </c>
      <c r="B61" s="172"/>
      <c r="C61" s="172"/>
      <c r="D61" s="177"/>
      <c r="E61" s="180"/>
      <c r="F61" s="180"/>
      <c r="G61" s="182"/>
      <c r="H61" s="168">
        <f ca="1">SUM(H62:H63)</f>
        <v>0</v>
      </c>
      <c r="I61" s="168">
        <f t="shared" ref="I61" ca="1" si="23">SUM(I62:I63)</f>
        <v>0</v>
      </c>
      <c r="J61" s="168">
        <f t="shared" ref="J61" ca="1" si="24">SUM(J62:J63)</f>
        <v>0</v>
      </c>
      <c r="K61" s="182"/>
      <c r="L61" s="182"/>
      <c r="M61" s="182"/>
      <c r="N61" s="188" t="str">
        <f ca="1">IF(AND($J$7&gt;0,SUM(H61:J61)&gt;0),'T-Shirt Size'!$J68,(IF(AND($I$7&gt;0,SUM(H61:J61)&gt;0),'T-Shirt Size'!$F68,IF(AND($H$7&gt;0,SUM(H61:J61)&gt;0),'T-Shirt Size'!$B68,""))))</f>
        <v/>
      </c>
      <c r="O61" s="188" t="str">
        <f ca="1">IF(AND($J$7&gt;0,SUM(H61:J61)&gt;0),'T-Shirt Size'!$K68,(IF(AND($I$7&gt;0,SUM(H61:J61)&gt;0),'T-Shirt Size'!$G68,IF(AND($H$7&gt;0,SUM(H61:J61)&gt;0),'T-Shirt Size'!$C68,""))))</f>
        <v/>
      </c>
      <c r="P61" s="188" t="str">
        <f ca="1">IF(AND($J$7&gt;0,SUM(H61:J61)&gt;0),'T-Shirt Size'!$L68,(IF(AND($I$7&gt;0,SUM(H61:J61)&gt;0),'T-Shirt Size'!$H68,IF(AND($H$7&gt;0,SUM(H61:J61)&gt;0),'T-Shirt Size'!$D68,""))))</f>
        <v/>
      </c>
      <c r="Q61" s="188" t="str">
        <f ca="1">IF(AND($J$7&gt;0,SUM(H61:J61)&gt;0),'T-Shirt Size'!$M68,(IF(AND($I$7&gt;0,SUM(H61:J61)&gt;0),'T-Shirt Size'!$I68,IF(AND($H$7&gt;0,SUM(H61:J61)&gt;0),'T-Shirt Size'!$E68,""))))</f>
        <v/>
      </c>
    </row>
    <row r="62" spans="1:17" ht="48">
      <c r="A62" s="223" t="s">
        <v>400</v>
      </c>
      <c r="B62" s="172"/>
      <c r="C62" s="172"/>
      <c r="D62" s="177"/>
      <c r="E62" s="180"/>
      <c r="F62" s="180"/>
      <c r="G62" s="182"/>
      <c r="H62" s="182" cm="1">
        <f t="array" aca="1" ref="H62" ca="1">IF(CellColorIndex(B62,FALSE)&gt;0,1,0)</f>
        <v>0</v>
      </c>
      <c r="I62" s="182" cm="1">
        <f t="array" aca="1" ref="I62" ca="1">IF(CellColorIndex(C62,FALSE)&gt;0,1,0)</f>
        <v>0</v>
      </c>
      <c r="J62" s="182" cm="1">
        <f t="array" aca="1" ref="J62" ca="1">IF(CellColorIndex(D62,FALSE)&gt;0,1,0)</f>
        <v>0</v>
      </c>
      <c r="K62" s="182"/>
      <c r="L62" s="182"/>
      <c r="M62" s="182"/>
      <c r="N62" s="182"/>
      <c r="O62" s="182"/>
      <c r="P62" s="182"/>
      <c r="Q62" s="182"/>
    </row>
    <row r="63" spans="1:17" ht="34">
      <c r="A63" s="176" t="s">
        <v>392</v>
      </c>
      <c r="B63" s="172" t="s">
        <v>393</v>
      </c>
      <c r="C63" s="172" t="s">
        <v>394</v>
      </c>
      <c r="D63" s="177"/>
      <c r="E63" s="180"/>
      <c r="F63" s="180"/>
      <c r="G63" s="182"/>
      <c r="H63" s="182" cm="1">
        <f t="array" aca="1" ref="H63" ca="1">IF(CellColorIndex(B63,FALSE)&gt;0,1,0)</f>
        <v>0</v>
      </c>
      <c r="I63" s="182" cm="1">
        <f t="array" aca="1" ref="I63" ca="1">IF(CellColorIndex(C63,FALSE)&gt;0,1,0)</f>
        <v>0</v>
      </c>
      <c r="J63" s="182" cm="1">
        <f t="array" aca="1" ref="J63" ca="1">IF(CellColorIndex(D63,FALSE)&gt;0,1,0)</f>
        <v>0</v>
      </c>
      <c r="K63" s="182"/>
      <c r="L63" s="182"/>
      <c r="M63" s="182"/>
      <c r="N63" s="182"/>
      <c r="O63" s="182"/>
      <c r="P63" s="182"/>
      <c r="Q63" s="182"/>
    </row>
    <row r="64" spans="1:17" ht="16">
      <c r="A64" s="195" t="s">
        <v>117</v>
      </c>
      <c r="B64" s="172"/>
      <c r="C64" s="172"/>
      <c r="D64" s="177"/>
      <c r="E64" s="180"/>
      <c r="F64" s="180"/>
      <c r="G64" s="182"/>
      <c r="H64" s="168">
        <f ca="1">SUM(H65:H66)</f>
        <v>0</v>
      </c>
      <c r="I64" s="168">
        <f t="shared" ref="I64" ca="1" si="25">SUM(I65:I66)</f>
        <v>0</v>
      </c>
      <c r="J64" s="168">
        <f t="shared" ref="J64" ca="1" si="26">SUM(J65:J66)</f>
        <v>0</v>
      </c>
      <c r="K64" s="182"/>
      <c r="L64" s="182"/>
      <c r="M64" s="182"/>
      <c r="N64" s="188" t="str">
        <f ca="1">IF(AND($J$7&gt;0,SUM(H64:J64)&gt;0),'T-Shirt Size'!$J71,(IF(AND($I$7&gt;0,SUM(H64:J64)&gt;0),'T-Shirt Size'!$F71,IF(AND($H$7&gt;0,SUM(H64:J64)&gt;0),'T-Shirt Size'!$B71,""))))</f>
        <v/>
      </c>
      <c r="O64" s="188" t="str">
        <f ca="1">IF(AND($J$7&gt;0,SUM(H64:J64)&gt;0),'T-Shirt Size'!$K71,(IF(AND($I$7&gt;0,SUM(H64:J64)&gt;0),'T-Shirt Size'!$G71,IF(AND($H$7&gt;0,SUM(H64:J64)&gt;0),'T-Shirt Size'!$C71,""))))</f>
        <v/>
      </c>
      <c r="P64" s="188" t="str">
        <f ca="1">IF(AND($J$7&gt;0,SUM(H64:J64)&gt;0),'T-Shirt Size'!$L71,(IF(AND($I$7&gt;0,SUM(H64:J64)&gt;0),'T-Shirt Size'!$H71,IF(AND($H$7&gt;0,SUM(H64:J64)&gt;0),'T-Shirt Size'!$D71,""))))</f>
        <v/>
      </c>
      <c r="Q64" s="188" t="str">
        <f ca="1">IF(AND($J$7&gt;0,SUM(H64:J64)&gt;0),'T-Shirt Size'!$M71,(IF(AND($I$7&gt;0,SUM(H64:J64)&gt;0),'T-Shirt Size'!$I71,IF(AND($H$7&gt;0,SUM(H64:J64)&gt;0),'T-Shirt Size'!$E71,""))))</f>
        <v/>
      </c>
    </row>
    <row r="65" spans="1:17" ht="48">
      <c r="A65" s="223" t="s">
        <v>401</v>
      </c>
      <c r="B65" s="172"/>
      <c r="C65" s="172"/>
      <c r="D65" s="177"/>
      <c r="E65" s="180"/>
      <c r="F65" s="180"/>
      <c r="G65" s="182"/>
      <c r="H65" s="182" cm="1">
        <f t="array" aca="1" ref="H65" ca="1">IF(CellColorIndex(B65,FALSE)&gt;0,1,0)</f>
        <v>0</v>
      </c>
      <c r="I65" s="182" cm="1">
        <f t="array" aca="1" ref="I65" ca="1">IF(CellColorIndex(C65,FALSE)&gt;0,1,0)</f>
        <v>0</v>
      </c>
      <c r="J65" s="182" cm="1">
        <f t="array" aca="1" ref="J65" ca="1">IF(CellColorIndex(D65,FALSE)&gt;0,1,0)</f>
        <v>0</v>
      </c>
      <c r="K65" s="182"/>
      <c r="L65" s="182"/>
      <c r="M65" s="182"/>
      <c r="N65" s="182"/>
      <c r="O65" s="182"/>
      <c r="P65" s="182"/>
      <c r="Q65" s="182"/>
    </row>
    <row r="66" spans="1:17" ht="34">
      <c r="A66" s="176" t="s">
        <v>392</v>
      </c>
      <c r="B66" s="172" t="s">
        <v>393</v>
      </c>
      <c r="C66" s="172" t="s">
        <v>394</v>
      </c>
      <c r="D66" s="177"/>
      <c r="E66" s="180"/>
      <c r="F66" s="180"/>
      <c r="G66" s="182"/>
      <c r="H66" s="182" cm="1">
        <f t="array" aca="1" ref="H66" ca="1">IF(CellColorIndex(B66,FALSE)&gt;0,1,0)</f>
        <v>0</v>
      </c>
      <c r="I66" s="182" cm="1">
        <f t="array" aca="1" ref="I66" ca="1">IF(CellColorIndex(C66,FALSE)&gt;0,1,0)</f>
        <v>0</v>
      </c>
      <c r="J66" s="182" cm="1">
        <f t="array" aca="1" ref="J66" ca="1">IF(CellColorIndex(D66,FALSE)&gt;0,1,0)</f>
        <v>0</v>
      </c>
      <c r="K66" s="182"/>
      <c r="L66" s="182"/>
      <c r="M66" s="182"/>
      <c r="N66" s="182"/>
      <c r="O66" s="182"/>
      <c r="P66" s="182"/>
      <c r="Q66" s="182"/>
    </row>
    <row r="67" spans="1:17" ht="16">
      <c r="A67" s="195" t="s">
        <v>119</v>
      </c>
      <c r="B67" s="172"/>
      <c r="C67" s="172"/>
      <c r="D67" s="177"/>
      <c r="E67" s="180"/>
      <c r="F67" s="180"/>
      <c r="G67" s="182"/>
      <c r="H67" s="168">
        <f ca="1">SUM(H68:H69)</f>
        <v>0</v>
      </c>
      <c r="I67" s="168">
        <f t="shared" ref="I67" ca="1" si="27">SUM(I68:I69)</f>
        <v>0</v>
      </c>
      <c r="J67" s="168">
        <f t="shared" ref="J67" ca="1" si="28">SUM(J68:J69)</f>
        <v>0</v>
      </c>
      <c r="K67" s="182"/>
      <c r="L67" s="182"/>
      <c r="M67" s="182"/>
      <c r="N67" s="188" t="str">
        <f ca="1">IF(AND($J$7&gt;0,SUM(H67:J67)&gt;0),'T-Shirt Size'!$J72,(IF(AND($I$7&gt;0,SUM(H67:J67)&gt;0),'T-Shirt Size'!$F72,IF(AND($H$7&gt;0,SUM(H67:J67)&gt;0),'T-Shirt Size'!$B72,""))))</f>
        <v/>
      </c>
      <c r="O67" s="188" t="str">
        <f ca="1">IF(AND($J$7&gt;0,SUM(H67:J67)&gt;0),'T-Shirt Size'!$K72,(IF(AND($I$7&gt;0,SUM(H67:J67)&gt;0),'T-Shirt Size'!$G72,IF(AND($H$7&gt;0,SUM(H67:J67)&gt;0),'T-Shirt Size'!$C72,""))))</f>
        <v/>
      </c>
      <c r="P67" s="188" t="str">
        <f ca="1">IF(AND($J$7&gt;0,SUM(H67:J67)&gt;0),'T-Shirt Size'!$L72,(IF(AND($I$7&gt;0,SUM(H67:J67)&gt;0),'T-Shirt Size'!$H72,IF(AND($H$7&gt;0,SUM(H67:J67)&gt;0),'T-Shirt Size'!$D72,""))))</f>
        <v/>
      </c>
      <c r="Q67" s="188" t="str">
        <f ca="1">IF(AND($J$7&gt;0,SUM(H67:J67)&gt;0),'T-Shirt Size'!$M72,(IF(AND($I$7&gt;0,SUM(H67:J67)&gt;0),'T-Shirt Size'!$I72,IF(AND($H$7&gt;0,SUM(H67:J67)&gt;0),'T-Shirt Size'!$E72,""))))</f>
        <v/>
      </c>
    </row>
    <row r="68" spans="1:17" ht="32">
      <c r="A68" s="223" t="s">
        <v>402</v>
      </c>
      <c r="B68" s="172"/>
      <c r="C68" s="172"/>
      <c r="D68" s="177"/>
      <c r="E68" s="180"/>
      <c r="F68" s="180"/>
      <c r="G68" s="182"/>
      <c r="H68" s="182" cm="1">
        <f t="array" aca="1" ref="H68" ca="1">IF(CellColorIndex(B68,FALSE)&gt;0,1,0)</f>
        <v>0</v>
      </c>
      <c r="I68" s="182" cm="1">
        <f t="array" aca="1" ref="I68" ca="1">IF(CellColorIndex(C68,FALSE)&gt;0,1,0)</f>
        <v>0</v>
      </c>
      <c r="J68" s="182" cm="1">
        <f t="array" aca="1" ref="J68" ca="1">IF(CellColorIndex(D68,FALSE)&gt;0,1,0)</f>
        <v>0</v>
      </c>
      <c r="K68" s="182"/>
      <c r="L68" s="182"/>
      <c r="M68" s="182"/>
      <c r="N68" s="182"/>
      <c r="O68" s="182"/>
      <c r="P68" s="182"/>
      <c r="Q68" s="182"/>
    </row>
    <row r="69" spans="1:17" ht="34">
      <c r="A69" s="176" t="s">
        <v>392</v>
      </c>
      <c r="B69" s="172" t="s">
        <v>393</v>
      </c>
      <c r="C69" s="172" t="s">
        <v>394</v>
      </c>
      <c r="D69" s="177"/>
      <c r="E69" s="180"/>
      <c r="F69" s="180"/>
      <c r="G69" s="182"/>
      <c r="H69" s="182" cm="1">
        <f t="array" aca="1" ref="H69" ca="1">IF(CellColorIndex(B69,FALSE)&gt;0,1,0)</f>
        <v>0</v>
      </c>
      <c r="I69" s="182" cm="1">
        <f t="array" aca="1" ref="I69" ca="1">IF(CellColorIndex(C69,FALSE)&gt;0,1,0)</f>
        <v>0</v>
      </c>
      <c r="J69" s="182" cm="1">
        <f t="array" aca="1" ref="J69" ca="1">IF(CellColorIndex(D69,FALSE)&gt;0,1,0)</f>
        <v>0</v>
      </c>
      <c r="K69" s="182"/>
      <c r="L69" s="182"/>
      <c r="M69" s="182"/>
      <c r="N69" s="182"/>
      <c r="O69" s="182"/>
      <c r="P69" s="182"/>
      <c r="Q69" s="182"/>
    </row>
    <row r="70" spans="1:17" ht="16">
      <c r="A70" s="195" t="s">
        <v>125</v>
      </c>
      <c r="B70" s="172"/>
      <c r="C70" s="172"/>
      <c r="D70" s="177"/>
      <c r="E70" s="180"/>
      <c r="F70" s="180"/>
      <c r="G70" s="182"/>
      <c r="H70" s="168">
        <f ca="1">SUM(H71:H72)</f>
        <v>0</v>
      </c>
      <c r="I70" s="168">
        <f t="shared" ref="I70" ca="1" si="29">SUM(I71:I72)</f>
        <v>0</v>
      </c>
      <c r="J70" s="168">
        <f t="shared" ref="J70" ca="1" si="30">SUM(J71:J72)</f>
        <v>0</v>
      </c>
      <c r="K70" s="182"/>
      <c r="L70" s="182"/>
      <c r="M70" s="182"/>
      <c r="N70" s="188" t="str">
        <f ca="1">IF(AND($J$7&gt;0,SUM(H70:J70)&gt;0),'T-Shirt Size'!$J75,(IF(AND($I$7&gt;0,SUM(H70:J70)&gt;0),'T-Shirt Size'!$F75,IF(AND($H$7&gt;0,SUM(H70:J70)&gt;0),'T-Shirt Size'!$B75,""))))</f>
        <v/>
      </c>
      <c r="O70" s="188" t="str">
        <f ca="1">IF(AND($J$7&gt;0,SUM(H70:J70)&gt;0),'T-Shirt Size'!$K75,(IF(AND($I$7&gt;0,SUM(H70:J70)&gt;0),'T-Shirt Size'!$G75,IF(AND($H$7&gt;0,SUM(H70:J70)&gt;0),'T-Shirt Size'!$C75,""))))</f>
        <v/>
      </c>
      <c r="P70" s="188" t="str">
        <f ca="1">IF(AND($J$7&gt;0,SUM(H70:J70)&gt;0),'T-Shirt Size'!$L75,(IF(AND($I$7&gt;0,SUM(H70:J70)&gt;0),'T-Shirt Size'!$H75,IF(AND($H$7&gt;0,SUM(H70:J70)&gt;0),'T-Shirt Size'!$D75,""))))</f>
        <v/>
      </c>
      <c r="Q70" s="188" t="str">
        <f ca="1">IF(AND($J$7&gt;0,SUM(H70:J70)&gt;0),'T-Shirt Size'!$M75,(IF(AND($I$7&gt;0,SUM(H70:J70)&gt;0),'T-Shirt Size'!$I75,IF(AND($H$7&gt;0,SUM(H70:J70)&gt;0),'T-Shirt Size'!$E75,""))))</f>
        <v/>
      </c>
    </row>
    <row r="71" spans="1:17" ht="32">
      <c r="A71" s="223" t="s">
        <v>403</v>
      </c>
      <c r="B71" s="172"/>
      <c r="C71" s="172"/>
      <c r="D71" s="177"/>
      <c r="E71" s="180"/>
      <c r="F71" s="180"/>
      <c r="G71" s="182"/>
      <c r="H71" s="182" cm="1">
        <f t="array" aca="1" ref="H71" ca="1">IF(CellColorIndex(B71,FALSE)&gt;0,1,0)</f>
        <v>0</v>
      </c>
      <c r="I71" s="182" cm="1">
        <f t="array" aca="1" ref="I71" ca="1">IF(CellColorIndex(C71,FALSE)&gt;0,1,0)</f>
        <v>0</v>
      </c>
      <c r="J71" s="182" cm="1">
        <f t="array" aca="1" ref="J71" ca="1">IF(CellColorIndex(D71,FALSE)&gt;0,1,0)</f>
        <v>0</v>
      </c>
      <c r="K71" s="182"/>
      <c r="L71" s="182"/>
      <c r="M71" s="182"/>
      <c r="N71" s="182"/>
      <c r="O71" s="182"/>
      <c r="P71" s="182"/>
      <c r="Q71" s="182"/>
    </row>
    <row r="72" spans="1:17" ht="34">
      <c r="A72" s="176" t="s">
        <v>392</v>
      </c>
      <c r="B72" s="172" t="s">
        <v>393</v>
      </c>
      <c r="C72" s="172" t="s">
        <v>394</v>
      </c>
      <c r="D72" s="177"/>
      <c r="E72" s="180"/>
      <c r="F72" s="180"/>
      <c r="G72" s="182"/>
      <c r="H72" s="182" cm="1">
        <f t="array" aca="1" ref="H72" ca="1">IF(CellColorIndex(B72,FALSE)&gt;0,1,0)</f>
        <v>0</v>
      </c>
      <c r="I72" s="182" cm="1">
        <f t="array" aca="1" ref="I72" ca="1">IF(CellColorIndex(C72,FALSE)&gt;0,1,0)</f>
        <v>0</v>
      </c>
      <c r="J72" s="182" cm="1">
        <f t="array" aca="1" ref="J72" ca="1">IF(CellColorIndex(D72,FALSE)&gt;0,1,0)</f>
        <v>0</v>
      </c>
      <c r="K72" s="182"/>
      <c r="L72" s="182"/>
      <c r="M72" s="182"/>
      <c r="N72" s="182"/>
      <c r="O72" s="182"/>
      <c r="P72" s="182"/>
      <c r="Q72" s="182"/>
    </row>
    <row r="73" spans="1:17" ht="16">
      <c r="A73" s="195" t="s">
        <v>133</v>
      </c>
      <c r="B73" s="172"/>
      <c r="C73" s="172"/>
      <c r="D73" s="177"/>
      <c r="E73" s="180"/>
      <c r="F73" s="180"/>
      <c r="G73" s="182"/>
      <c r="H73" s="168">
        <f ca="1">SUM(H74:H75)</f>
        <v>0</v>
      </c>
      <c r="I73" s="168">
        <f t="shared" ref="I73" ca="1" si="31">SUM(I74:I75)</f>
        <v>0</v>
      </c>
      <c r="J73" s="168">
        <f t="shared" ref="J73" ca="1" si="32">SUM(J74:J75)</f>
        <v>0</v>
      </c>
      <c r="K73" s="182"/>
      <c r="L73" s="182"/>
      <c r="M73" s="182"/>
      <c r="N73" s="188" t="str">
        <f ca="1">IF(AND($J$7&gt;0,SUM(H73:J73)&gt;0),'T-Shirt Size'!$J79,(IF(AND($I$7&gt;0,SUM(H73:J73)&gt;0),'T-Shirt Size'!$F79,IF(AND($H$7&gt;0,SUM(H73:J73)&gt;0),'T-Shirt Size'!$B79,""))))</f>
        <v/>
      </c>
      <c r="O73" s="188" t="str">
        <f ca="1">IF(AND($J$7&gt;0,SUM(H73:J73)&gt;0),'T-Shirt Size'!$K79,(IF(AND($I$7&gt;0,SUM(H73:J73)&gt;0),'T-Shirt Size'!$G79,IF(AND($H$7&gt;0,SUM(H73:J73)&gt;0),'T-Shirt Size'!$C79,""))))</f>
        <v/>
      </c>
      <c r="P73" s="188" t="str">
        <f ca="1">IF(AND($J$7&gt;0,SUM(H73:J73)&gt;0),'T-Shirt Size'!$L79,(IF(AND($I$7&gt;0,SUM(H73:J73)&gt;0),'T-Shirt Size'!$H79,IF(AND($H$7&gt;0,SUM(H73:J73)&gt;0),'T-Shirt Size'!$D79,""))))</f>
        <v/>
      </c>
      <c r="Q73" s="188" t="str">
        <f ca="1">IF(AND($J$7&gt;0,SUM(H73:J73)&gt;0),'T-Shirt Size'!$M79,(IF(AND($I$7&gt;0,SUM(H73:J73)&gt;0),'T-Shirt Size'!$I79,IF(AND($H$7&gt;0,SUM(H73:J73)&gt;0),'T-Shirt Size'!$E79,""))))</f>
        <v/>
      </c>
    </row>
    <row r="74" spans="1:17" ht="48">
      <c r="A74" s="223" t="s">
        <v>397</v>
      </c>
      <c r="B74" s="172"/>
      <c r="C74" s="172"/>
      <c r="D74" s="177"/>
      <c r="E74" s="180"/>
      <c r="F74" s="180"/>
      <c r="G74" s="182"/>
      <c r="H74" s="182" cm="1">
        <f t="array" aca="1" ref="H74" ca="1">IF(CellColorIndex(B74,FALSE)&gt;0,1,0)</f>
        <v>0</v>
      </c>
      <c r="I74" s="182" cm="1">
        <f t="array" aca="1" ref="I74" ca="1">IF(CellColorIndex(C74,FALSE)&gt;0,1,0)</f>
        <v>0</v>
      </c>
      <c r="J74" s="182" cm="1">
        <f t="array" aca="1" ref="J74" ca="1">IF(CellColorIndex(D74,FALSE)&gt;0,1,0)</f>
        <v>0</v>
      </c>
      <c r="K74" s="182"/>
      <c r="L74" s="182"/>
      <c r="M74" s="182"/>
      <c r="N74" s="182"/>
      <c r="O74" s="182"/>
      <c r="P74" s="182"/>
      <c r="Q74" s="182"/>
    </row>
    <row r="75" spans="1:17" ht="34">
      <c r="A75" s="176" t="s">
        <v>392</v>
      </c>
      <c r="B75" s="172" t="s">
        <v>393</v>
      </c>
      <c r="C75" s="172" t="s">
        <v>394</v>
      </c>
      <c r="D75" s="177"/>
      <c r="E75" s="180"/>
      <c r="F75" s="180"/>
      <c r="G75" s="182"/>
      <c r="H75" s="182" cm="1">
        <f t="array" aca="1" ref="H75" ca="1">IF(CellColorIndex(B75,FALSE)&gt;0,1,0)</f>
        <v>0</v>
      </c>
      <c r="I75" s="182" cm="1">
        <f t="array" aca="1" ref="I75" ca="1">IF(CellColorIndex(C75,FALSE)&gt;0,1,0)</f>
        <v>0</v>
      </c>
      <c r="J75" s="182" cm="1">
        <f t="array" aca="1" ref="J75" ca="1">IF(CellColorIndex(D75,FALSE)&gt;0,1,0)</f>
        <v>0</v>
      </c>
      <c r="K75" s="182"/>
      <c r="L75" s="182"/>
      <c r="M75" s="182"/>
      <c r="N75" s="182"/>
      <c r="O75" s="182"/>
      <c r="P75" s="182"/>
      <c r="Q75" s="182"/>
    </row>
    <row r="76" spans="1:17" ht="16">
      <c r="A76" s="195" t="s">
        <v>135</v>
      </c>
      <c r="B76" s="172"/>
      <c r="C76" s="172"/>
      <c r="D76" s="177"/>
      <c r="E76" s="180"/>
      <c r="F76" s="180"/>
      <c r="G76" s="182"/>
      <c r="H76" s="168">
        <f ca="1">SUM(H77:H78)</f>
        <v>0</v>
      </c>
      <c r="I76" s="168">
        <f t="shared" ref="I76" ca="1" si="33">SUM(I77:I78)</f>
        <v>0</v>
      </c>
      <c r="J76" s="168">
        <f t="shared" ref="J76" ca="1" si="34">SUM(J77:J78)</f>
        <v>0</v>
      </c>
      <c r="K76" s="182"/>
      <c r="L76" s="182"/>
      <c r="M76" s="182"/>
      <c r="N76" s="188" t="str">
        <f ca="1">IF(AND($J$7&gt;0,SUM(H76:J76)&gt;0),'T-Shirt Size'!$J80,(IF(AND($I$7&gt;0,SUM(H76:J76)&gt;0),'T-Shirt Size'!$F80,IF(AND($H$7&gt;0,SUM(H76:J76)&gt;0),'T-Shirt Size'!$B80,""))))</f>
        <v/>
      </c>
      <c r="O76" s="188" t="str">
        <f ca="1">IF(AND($J$7&gt;0,SUM(H76:J76)&gt;0),'T-Shirt Size'!$K80,(IF(AND($I$7&gt;0,SUM(H76:J76)&gt;0),'T-Shirt Size'!$G80,IF(AND($H$7&gt;0,SUM(H76:J76)&gt;0),'T-Shirt Size'!$C80,""))))</f>
        <v/>
      </c>
      <c r="P76" s="188" t="str">
        <f ca="1">IF(AND($J$7&gt;0,SUM(H76:J76)&gt;0),'T-Shirt Size'!$L80,(IF(AND($I$7&gt;0,SUM(H76:J76)&gt;0),'T-Shirt Size'!$H80,IF(AND($H$7&gt;0,SUM(H76:J76)&gt;0),'T-Shirt Size'!$D80,""))))</f>
        <v/>
      </c>
      <c r="Q76" s="188" t="str">
        <f ca="1">IF(AND($J$7&gt;0,SUM(H76:J76)&gt;0),'T-Shirt Size'!$M80,(IF(AND($I$7&gt;0,SUM(H76:J76)&gt;0),'T-Shirt Size'!$I80,IF(AND($H$7&gt;0,SUM(H76:J76)&gt;0),'T-Shirt Size'!$E80,""))))</f>
        <v/>
      </c>
    </row>
    <row r="77" spans="1:17" ht="32">
      <c r="A77" s="223" t="s">
        <v>404</v>
      </c>
      <c r="B77" s="172"/>
      <c r="C77" s="172"/>
      <c r="D77" s="177"/>
      <c r="E77" s="180"/>
      <c r="F77" s="180"/>
      <c r="G77" s="182"/>
      <c r="H77" s="182" cm="1">
        <f t="array" aca="1" ref="H77" ca="1">IF(CellColorIndex(B77,FALSE)&gt;0,1,0)</f>
        <v>0</v>
      </c>
      <c r="I77" s="182" cm="1">
        <f t="array" aca="1" ref="I77" ca="1">IF(CellColorIndex(C77,FALSE)&gt;0,1,0)</f>
        <v>0</v>
      </c>
      <c r="J77" s="182" cm="1">
        <f t="array" aca="1" ref="J77" ca="1">IF(CellColorIndex(D77,FALSE)&gt;0,1,0)</f>
        <v>0</v>
      </c>
      <c r="K77" s="182"/>
      <c r="L77" s="182"/>
      <c r="M77" s="182"/>
      <c r="N77" s="182"/>
      <c r="O77" s="182"/>
      <c r="P77" s="182"/>
      <c r="Q77" s="182"/>
    </row>
    <row r="78" spans="1:17" ht="34">
      <c r="A78" s="176" t="s">
        <v>392</v>
      </c>
      <c r="B78" s="172" t="s">
        <v>393</v>
      </c>
      <c r="C78" s="172" t="s">
        <v>394</v>
      </c>
      <c r="D78" s="177"/>
      <c r="E78" s="180"/>
      <c r="F78" s="180"/>
      <c r="G78" s="182"/>
      <c r="H78" s="182" cm="1">
        <f t="array" aca="1" ref="H78" ca="1">IF(CellColorIndex(B78,FALSE)&gt;0,1,0)</f>
        <v>0</v>
      </c>
      <c r="I78" s="182" cm="1">
        <f t="array" aca="1" ref="I78" ca="1">IF(CellColorIndex(C78,FALSE)&gt;0,1,0)</f>
        <v>0</v>
      </c>
      <c r="J78" s="182" cm="1">
        <f t="array" aca="1" ref="J78" ca="1">IF(CellColorIndex(D78,FALSE)&gt;0,1,0)</f>
        <v>0</v>
      </c>
      <c r="K78" s="182"/>
      <c r="L78" s="182"/>
      <c r="M78" s="182"/>
      <c r="N78" s="182"/>
      <c r="O78" s="182"/>
      <c r="P78" s="182"/>
      <c r="Q78" s="182"/>
    </row>
    <row r="79" spans="1:17" ht="16">
      <c r="A79" s="195" t="s">
        <v>137</v>
      </c>
      <c r="B79" s="172"/>
      <c r="C79" s="172"/>
      <c r="D79" s="177"/>
      <c r="E79" s="180"/>
      <c r="F79" s="180"/>
      <c r="G79" s="182"/>
      <c r="H79" s="168">
        <f ca="1">SUM(H80:H81)</f>
        <v>0</v>
      </c>
      <c r="I79" s="168">
        <f t="shared" ref="I79" ca="1" si="35">SUM(I80:I81)</f>
        <v>0</v>
      </c>
      <c r="J79" s="168">
        <f t="shared" ref="J79" ca="1" si="36">SUM(J80:J81)</f>
        <v>0</v>
      </c>
      <c r="K79" s="182"/>
      <c r="L79" s="182"/>
      <c r="M79" s="182"/>
      <c r="N79" s="188" t="str">
        <f ca="1">IF(AND($J$7&gt;0,SUM(H79:J79)&gt;0),'T-Shirt Size'!$J81,(IF(AND($I$7&gt;0,SUM(H79:J79)&gt;0),'T-Shirt Size'!$F81,IF(AND($H$7&gt;0,SUM(H79:J79)&gt;0),'T-Shirt Size'!$B81,""))))</f>
        <v/>
      </c>
      <c r="O79" s="188" t="str">
        <f ca="1">IF(AND($J$7&gt;0,SUM(H79:J79)&gt;0),'T-Shirt Size'!$K81,(IF(AND($I$7&gt;0,SUM(H79:J79)&gt;0),'T-Shirt Size'!$G81,IF(AND($H$7&gt;0,SUM(H79:J79)&gt;0),'T-Shirt Size'!$C81,""))))</f>
        <v/>
      </c>
      <c r="P79" s="188" t="str">
        <f ca="1">IF(AND($J$7&gt;0,SUM(H79:J79)&gt;0),'T-Shirt Size'!$L81,(IF(AND($I$7&gt;0,SUM(H79:J79)&gt;0),'T-Shirt Size'!$H81,IF(AND($H$7&gt;0,SUM(H79:J79)&gt;0),'T-Shirt Size'!$D81,""))))</f>
        <v/>
      </c>
      <c r="Q79" s="188" t="str">
        <f ca="1">IF(AND($J$7&gt;0,SUM(H79:J79)&gt;0),'T-Shirt Size'!$M81,(IF(AND($I$7&gt;0,SUM(H79:J79)&gt;0),'T-Shirt Size'!$I81,IF(AND($H$7&gt;0,SUM(H79:J79)&gt;0),'T-Shirt Size'!$E81,""))))</f>
        <v/>
      </c>
    </row>
    <row r="80" spans="1:17" ht="32">
      <c r="A80" s="223" t="s">
        <v>404</v>
      </c>
      <c r="B80" s="172"/>
      <c r="C80" s="172"/>
      <c r="D80" s="177"/>
      <c r="E80" s="180"/>
      <c r="F80" s="180"/>
      <c r="G80" s="182"/>
      <c r="H80" s="182" cm="1">
        <f t="array" aca="1" ref="H80" ca="1">IF(CellColorIndex(B80,FALSE)&gt;0,1,0)</f>
        <v>0</v>
      </c>
      <c r="I80" s="182" cm="1">
        <f t="array" aca="1" ref="I80" ca="1">IF(CellColorIndex(C80,FALSE)&gt;0,1,0)</f>
        <v>0</v>
      </c>
      <c r="J80" s="182" cm="1">
        <f t="array" aca="1" ref="J80" ca="1">IF(CellColorIndex(D80,FALSE)&gt;0,1,0)</f>
        <v>0</v>
      </c>
      <c r="K80" s="182"/>
      <c r="L80" s="182"/>
      <c r="M80" s="182"/>
      <c r="N80" s="182"/>
      <c r="O80" s="182"/>
      <c r="P80" s="182"/>
      <c r="Q80" s="182"/>
    </row>
    <row r="81" spans="1:17" ht="34">
      <c r="A81" s="176" t="s">
        <v>392</v>
      </c>
      <c r="B81" s="172" t="s">
        <v>393</v>
      </c>
      <c r="C81" s="172" t="s">
        <v>394</v>
      </c>
      <c r="D81" s="177"/>
      <c r="E81" s="180"/>
      <c r="F81" s="180"/>
      <c r="G81" s="182"/>
      <c r="H81" s="182" cm="1">
        <f t="array" aca="1" ref="H81" ca="1">IF(CellColorIndex(B81,FALSE)&gt;0,1,0)</f>
        <v>0</v>
      </c>
      <c r="I81" s="182" cm="1">
        <f t="array" aca="1" ref="I81" ca="1">IF(CellColorIndex(C81,FALSE)&gt;0,1,0)</f>
        <v>0</v>
      </c>
      <c r="J81" s="182" cm="1">
        <f t="array" aca="1" ref="J81" ca="1">IF(CellColorIndex(D81,FALSE)&gt;0,1,0)</f>
        <v>0</v>
      </c>
      <c r="K81" s="182"/>
      <c r="L81" s="182"/>
      <c r="M81" s="182"/>
      <c r="N81" s="182"/>
      <c r="O81" s="182"/>
      <c r="P81" s="182"/>
      <c r="Q81" s="182"/>
    </row>
    <row r="82" spans="1:17" ht="16">
      <c r="A82" s="195" t="s">
        <v>139</v>
      </c>
      <c r="B82" s="172"/>
      <c r="C82" s="172"/>
      <c r="D82" s="177"/>
      <c r="E82" s="180"/>
      <c r="F82" s="180"/>
      <c r="G82" s="182"/>
      <c r="H82" s="168">
        <f ca="1">SUM(H83:H85)</f>
        <v>0</v>
      </c>
      <c r="I82" s="168">
        <f t="shared" ref="I82" ca="1" si="37">SUM(I83:I85)</f>
        <v>0</v>
      </c>
      <c r="J82" s="168">
        <f ca="1">SUM(J83:J85)</f>
        <v>0</v>
      </c>
      <c r="K82" s="182"/>
      <c r="L82" s="182"/>
      <c r="M82" s="182"/>
      <c r="N82" s="188" t="str">
        <f ca="1">IF(AND($J$7&gt;0,SUM(H82:J82)&gt;0),'T-Shirt Size'!$J82,(IF(AND($I$7&gt;0,SUM(H82:J82)&gt;0),'T-Shirt Size'!$F82,IF(AND($H$7&gt;0,SUM(H82:J82)&gt;0),'T-Shirt Size'!$B82,""))))</f>
        <v/>
      </c>
      <c r="O82" s="188" t="str">
        <f ca="1">IF(AND($J$7&gt;0,SUM(H82:J82)&gt;0),'T-Shirt Size'!$K82,(IF(AND($I$7&gt;0,SUM(H82:J82)&gt;0),'T-Shirt Size'!$G82,IF(AND($H$7&gt;0,SUM(H82:J82)&gt;0),'T-Shirt Size'!$C82,""))))</f>
        <v/>
      </c>
      <c r="P82" s="188" t="str">
        <f ca="1">IF(AND($J$7&gt;0,SUM(H82:J82)&gt;0),'T-Shirt Size'!$L82,(IF(AND($I$7&gt;0,SUM(H82:J82)&gt;0),'T-Shirt Size'!$H82,IF(AND($H$7&gt;0,SUM(H82:J82)&gt;0),'T-Shirt Size'!$D82,""))))</f>
        <v/>
      </c>
      <c r="Q82" s="188" t="str">
        <f ca="1">IF(AND($J$7&gt;0,SUM(H82:J82)&gt;0),'T-Shirt Size'!$M82,(IF(AND($I$7&gt;0,SUM(H82:J82)&gt;0),'T-Shirt Size'!$I82,IF(AND($H$7&gt;0,SUM(H82:J82)&gt;0),'T-Shirt Size'!$E82,""))))</f>
        <v/>
      </c>
    </row>
    <row r="83" spans="1:17" ht="48">
      <c r="A83" s="223" t="s">
        <v>405</v>
      </c>
      <c r="B83" s="172"/>
      <c r="C83" s="172"/>
      <c r="D83" s="177"/>
      <c r="E83" s="180"/>
      <c r="F83" s="180"/>
      <c r="G83" s="182"/>
      <c r="H83" s="182" cm="1">
        <f t="array" aca="1" ref="H83" ca="1">IF(CellColorIndex(B83,FALSE)&gt;0,1,0)</f>
        <v>0</v>
      </c>
      <c r="I83" s="182" cm="1">
        <f t="array" aca="1" ref="I83" ca="1">IF(CellColorIndex(C83,FALSE)&gt;0,1,0)</f>
        <v>0</v>
      </c>
      <c r="J83" s="182" cm="1">
        <f t="array" aca="1" ref="J83" ca="1">IF(CellColorIndex(D83,FALSE)&gt;0,1,0)</f>
        <v>0</v>
      </c>
      <c r="K83" s="182"/>
      <c r="L83" s="182"/>
      <c r="M83" s="182"/>
      <c r="N83" s="182"/>
      <c r="O83" s="182"/>
      <c r="P83" s="182"/>
      <c r="Q83" s="182"/>
    </row>
    <row r="84" spans="1:17" ht="34">
      <c r="A84" s="176" t="s">
        <v>392</v>
      </c>
      <c r="B84" s="172" t="s">
        <v>393</v>
      </c>
      <c r="C84" s="172" t="s">
        <v>394</v>
      </c>
      <c r="D84" s="177"/>
      <c r="E84" s="180"/>
      <c r="F84" s="180"/>
      <c r="G84" s="182"/>
      <c r="H84" s="182" cm="1">
        <f t="array" aca="1" ref="H84" ca="1">IF(CellColorIndex(B84,FALSE)&gt;0,1,0)</f>
        <v>0</v>
      </c>
      <c r="I84" s="182" cm="1">
        <f t="array" aca="1" ref="I84" ca="1">IF(CellColorIndex(C84,FALSE)&gt;0,1,0)</f>
        <v>0</v>
      </c>
      <c r="J84" s="182" cm="1">
        <f t="array" aca="1" ref="J84" ca="1">IF(CellColorIndex(D84,FALSE)&gt;0,1,0)</f>
        <v>0</v>
      </c>
      <c r="K84" s="182"/>
      <c r="L84" s="182"/>
      <c r="M84" s="182"/>
      <c r="N84" s="182"/>
      <c r="O84" s="182"/>
      <c r="P84" s="182"/>
      <c r="Q84" s="182"/>
    </row>
    <row r="85" spans="1:17" ht="32">
      <c r="A85" s="223" t="s">
        <v>403</v>
      </c>
      <c r="B85" s="172"/>
      <c r="C85" s="172"/>
      <c r="D85" s="177"/>
      <c r="E85" s="180"/>
      <c r="F85" s="180"/>
      <c r="G85" s="182"/>
      <c r="H85" s="182" cm="1">
        <f t="array" aca="1" ref="H85" ca="1">IF(CellColorIndex(B85,FALSE)&gt;0,1,0)</f>
        <v>0</v>
      </c>
      <c r="I85" s="182" cm="1">
        <f t="array" aca="1" ref="I85" ca="1">IF(CellColorIndex(C85,FALSE)&gt;0,1,0)</f>
        <v>0</v>
      </c>
      <c r="J85" s="182" cm="1">
        <f t="array" aca="1" ref="J85" ca="1">IF(CellColorIndex(D85,FALSE)&gt;0,1,0)</f>
        <v>0</v>
      </c>
      <c r="K85" s="182"/>
      <c r="L85" s="182"/>
      <c r="M85" s="182"/>
      <c r="N85" s="182"/>
      <c r="O85" s="182"/>
      <c r="P85" s="182"/>
      <c r="Q85" s="182"/>
    </row>
    <row r="86" spans="1:17" ht="16">
      <c r="A86" s="195" t="s">
        <v>141</v>
      </c>
      <c r="B86" s="172"/>
      <c r="C86" s="172"/>
      <c r="D86" s="177"/>
      <c r="E86" s="180"/>
      <c r="F86" s="180"/>
      <c r="G86" s="182"/>
      <c r="H86" s="168">
        <f ca="1">SUM(H87:H88)</f>
        <v>0</v>
      </c>
      <c r="I86" s="168">
        <f t="shared" ref="I86" ca="1" si="38">SUM(I87:I88)</f>
        <v>0</v>
      </c>
      <c r="J86" s="168">
        <f t="shared" ref="J86" ca="1" si="39">SUM(J87:J88)</f>
        <v>0</v>
      </c>
      <c r="K86" s="182"/>
      <c r="L86" s="182"/>
      <c r="M86" s="182"/>
      <c r="N86" s="188" t="str">
        <f ca="1">IF(AND($J$7&gt;0,SUM(H86:J86)&gt;0),'T-Shirt Size'!$J83,(IF(AND($I$7&gt;0,SUM(H86:J86)&gt;0),'T-Shirt Size'!$F83,IF(AND($H$7&gt;0,SUM(H86:J86)&gt;0),'T-Shirt Size'!$B83,""))))</f>
        <v/>
      </c>
      <c r="O86" s="188" t="str">
        <f ca="1">IF(AND($J$7&gt;0,SUM(H86:J86)&gt;0),'T-Shirt Size'!$K83,(IF(AND($I$7&gt;0,SUM(H86:J86)&gt;0),'T-Shirt Size'!$G83,IF(AND($H$7&gt;0,SUM(H86:J86)&gt;0),'T-Shirt Size'!$C83,""))))</f>
        <v/>
      </c>
      <c r="P86" s="188" t="str">
        <f ca="1">IF(AND($J$7&gt;0,SUM(H86:J86)&gt;0),'T-Shirt Size'!$L83,(IF(AND($I$7&gt;0,SUM(H86:J86)&gt;0),'T-Shirt Size'!$H83,IF(AND($H$7&gt;0,SUM(H86:J86)&gt;0),'T-Shirt Size'!$D83,""))))</f>
        <v/>
      </c>
      <c r="Q86" s="188" t="str">
        <f ca="1">IF(AND($J$7&gt;0,SUM(H86:J86)&gt;0),'T-Shirt Size'!$M83,(IF(AND($I$7&gt;0,SUM(H86:J86)&gt;0),'T-Shirt Size'!$I83,IF(AND($H$7&gt;0,SUM(H86:J86)&gt;0),'T-Shirt Size'!$E83,""))))</f>
        <v/>
      </c>
    </row>
    <row r="87" spans="1:17" ht="48">
      <c r="A87" s="223" t="s">
        <v>406</v>
      </c>
      <c r="B87" s="172"/>
      <c r="C87" s="172"/>
      <c r="D87" s="177"/>
      <c r="E87" s="180"/>
      <c r="F87" s="180"/>
      <c r="G87" s="182"/>
      <c r="H87" s="182" cm="1">
        <f t="array" aca="1" ref="H87" ca="1">IF(CellColorIndex(B87,FALSE)&gt;0,1,0)</f>
        <v>0</v>
      </c>
      <c r="I87" s="182" cm="1">
        <f t="array" aca="1" ref="I87" ca="1">IF(CellColorIndex(C87,FALSE)&gt;0,1,0)</f>
        <v>0</v>
      </c>
      <c r="J87" s="182" cm="1">
        <f t="array" aca="1" ref="J87" ca="1">IF(CellColorIndex(D87,FALSE)&gt;0,1,0)</f>
        <v>0</v>
      </c>
      <c r="K87" s="182"/>
      <c r="L87" s="182"/>
      <c r="M87" s="182"/>
      <c r="N87" s="182"/>
      <c r="O87" s="182"/>
      <c r="P87" s="182"/>
      <c r="Q87" s="182"/>
    </row>
    <row r="88" spans="1:17" ht="34">
      <c r="A88" s="176" t="s">
        <v>392</v>
      </c>
      <c r="B88" s="172" t="s">
        <v>393</v>
      </c>
      <c r="C88" s="172" t="s">
        <v>394</v>
      </c>
      <c r="D88" s="177"/>
      <c r="E88" s="180"/>
      <c r="F88" s="180"/>
      <c r="G88" s="182"/>
      <c r="H88" s="182" cm="1">
        <f t="array" aca="1" ref="H88" ca="1">IF(CellColorIndex(B88,FALSE)&gt;0,1,0)</f>
        <v>0</v>
      </c>
      <c r="I88" s="182" cm="1">
        <f t="array" aca="1" ref="I88" ca="1">IF(CellColorIndex(C88,FALSE)&gt;0,1,0)</f>
        <v>0</v>
      </c>
      <c r="J88" s="182" cm="1">
        <f t="array" aca="1" ref="J88" ca="1">IF(CellColorIndex(D88,FALSE)&gt;0,1,0)</f>
        <v>0</v>
      </c>
      <c r="K88" s="182"/>
      <c r="L88" s="182"/>
      <c r="M88" s="182"/>
      <c r="N88" s="182"/>
      <c r="O88" s="182"/>
      <c r="P88" s="182"/>
      <c r="Q88" s="182"/>
    </row>
    <row r="89" spans="1:17" ht="16">
      <c r="A89" s="195" t="s">
        <v>143</v>
      </c>
      <c r="B89" s="172"/>
      <c r="C89" s="172"/>
      <c r="D89" s="177"/>
      <c r="E89" s="180"/>
      <c r="F89" s="180"/>
      <c r="G89" s="182"/>
      <c r="H89" s="168">
        <f ca="1">SUM(H90:H91)</f>
        <v>0</v>
      </c>
      <c r="I89" s="168">
        <f t="shared" ref="I89" ca="1" si="40">SUM(I90:I91)</f>
        <v>0</v>
      </c>
      <c r="J89" s="168">
        <f t="shared" ref="J89" ca="1" si="41">SUM(J90:J91)</f>
        <v>0</v>
      </c>
      <c r="K89" s="182"/>
      <c r="L89" s="182"/>
      <c r="M89" s="182"/>
      <c r="N89" s="188" t="str">
        <f ca="1">IF(AND($J$7&gt;0,SUM(H89:J89)&gt;0),'T-Shirt Size'!$J84,(IF(AND($I$7&gt;0,SUM(H89:J89)&gt;0),'T-Shirt Size'!$F84,IF(AND($H$7&gt;0,SUM(H89:J89)&gt;0),'T-Shirt Size'!$B84,""))))</f>
        <v/>
      </c>
      <c r="O89" s="188" t="str">
        <f ca="1">IF(AND($J$7&gt;0,SUM(H89:J89)&gt;0),'T-Shirt Size'!$K84,(IF(AND($I$7&gt;0,SUM(H89:J89)&gt;0),'T-Shirt Size'!$G84,IF(AND($H$7&gt;0,SUM(H89:J89)&gt;0),'T-Shirt Size'!$C84,""))))</f>
        <v/>
      </c>
      <c r="P89" s="188" t="str">
        <f ca="1">IF(AND($J$7&gt;0,SUM(H89:J89)&gt;0),'T-Shirt Size'!$L84,(IF(AND($I$7&gt;0,SUM(H89:J89)&gt;0),'T-Shirt Size'!$H84,IF(AND($H$7&gt;0,SUM(H89:J89)&gt;0),'T-Shirt Size'!$D84,""))))</f>
        <v/>
      </c>
      <c r="Q89" s="188" t="str">
        <f ca="1">IF(AND($J$7&gt;0,SUM(H89:J89)&gt;0),'T-Shirt Size'!$M84,(IF(AND($I$7&gt;0,SUM(H89:J89)&gt;0),'T-Shirt Size'!$I84,IF(AND($H$7&gt;0,SUM(H89:J89)&gt;0),'T-Shirt Size'!$E84,""))))</f>
        <v/>
      </c>
    </row>
    <row r="90" spans="1:17" ht="32">
      <c r="A90" s="223" t="s">
        <v>407</v>
      </c>
      <c r="B90" s="172"/>
      <c r="C90" s="172"/>
      <c r="D90" s="177"/>
      <c r="E90" s="180"/>
      <c r="F90" s="180"/>
      <c r="G90" s="182"/>
      <c r="H90" s="182" cm="1">
        <f t="array" aca="1" ref="H90" ca="1">IF(CellColorIndex(B90,FALSE)&gt;0,1,0)</f>
        <v>0</v>
      </c>
      <c r="I90" s="182" cm="1">
        <f t="array" aca="1" ref="I90" ca="1">IF(CellColorIndex(C90,FALSE)&gt;0,1,0)</f>
        <v>0</v>
      </c>
      <c r="J90" s="182" cm="1">
        <f t="array" aca="1" ref="J90" ca="1">IF(CellColorIndex(D90,FALSE)&gt;0,1,0)</f>
        <v>0</v>
      </c>
      <c r="K90" s="182"/>
      <c r="L90" s="182"/>
      <c r="M90" s="182"/>
      <c r="N90" s="182"/>
      <c r="O90" s="182"/>
      <c r="P90" s="182"/>
      <c r="Q90" s="182"/>
    </row>
    <row r="91" spans="1:17" ht="34">
      <c r="A91" s="176" t="s">
        <v>392</v>
      </c>
      <c r="B91" s="172" t="s">
        <v>393</v>
      </c>
      <c r="C91" s="172" t="s">
        <v>394</v>
      </c>
      <c r="D91" s="177"/>
      <c r="E91" s="180"/>
      <c r="F91" s="180"/>
      <c r="G91" s="182"/>
      <c r="H91" s="182" cm="1">
        <f t="array" aca="1" ref="H91" ca="1">IF(CellColorIndex(B91,FALSE)&gt;0,1,0)</f>
        <v>0</v>
      </c>
      <c r="I91" s="182" cm="1">
        <f t="array" aca="1" ref="I91" ca="1">IF(CellColorIndex(C91,FALSE)&gt;0,1,0)</f>
        <v>0</v>
      </c>
      <c r="J91" s="182" cm="1">
        <f t="array" aca="1" ref="J91" ca="1">IF(CellColorIndex(D91,FALSE)&gt;0,1,0)</f>
        <v>0</v>
      </c>
      <c r="K91" s="182"/>
      <c r="L91" s="182"/>
      <c r="M91" s="182"/>
      <c r="N91" s="182"/>
      <c r="O91" s="182"/>
      <c r="P91" s="182"/>
      <c r="Q91" s="182"/>
    </row>
    <row r="92" spans="1:17" ht="16">
      <c r="A92" s="195" t="s">
        <v>145</v>
      </c>
      <c r="B92" s="172"/>
      <c r="C92" s="172"/>
      <c r="D92" s="177"/>
      <c r="E92" s="180"/>
      <c r="F92" s="180"/>
      <c r="G92" s="182"/>
      <c r="H92" s="168">
        <f ca="1">SUM(H93:H94)</f>
        <v>0</v>
      </c>
      <c r="I92" s="168">
        <f t="shared" ref="I92" ca="1" si="42">SUM(I93:I94)</f>
        <v>0</v>
      </c>
      <c r="J92" s="168">
        <f t="shared" ref="J92" ca="1" si="43">SUM(J93:J94)</f>
        <v>0</v>
      </c>
      <c r="K92" s="182"/>
      <c r="L92" s="182"/>
      <c r="M92" s="182"/>
      <c r="N92" s="188" t="str">
        <f ca="1">IF(AND($J$7&gt;0,SUM(H92:J92)&gt;0),'T-Shirt Size'!$J85,(IF(AND($I$7&gt;0,SUM(H92:J92)&gt;0),'T-Shirt Size'!$F85,IF(AND($H$7&gt;0,SUM(H92:J92)&gt;0),'T-Shirt Size'!$B85,""))))</f>
        <v/>
      </c>
      <c r="O92" s="188" t="str">
        <f ca="1">IF(AND($J$7&gt;0,SUM(H92:J92)&gt;0),'T-Shirt Size'!$K85,(IF(AND($I$7&gt;0,SUM(H92:J92)&gt;0),'T-Shirt Size'!$G85,IF(AND($H$7&gt;0,SUM(H92:J92)&gt;0),'T-Shirt Size'!$C85,""))))</f>
        <v/>
      </c>
      <c r="P92" s="188" t="str">
        <f ca="1">IF(AND($J$7&gt;0,SUM(H92:J92)&gt;0),'T-Shirt Size'!$L85,(IF(AND($I$7&gt;0,SUM(H92:J92)&gt;0),'T-Shirt Size'!$H85,IF(AND($H$7&gt;0,SUM(H92:J92)&gt;0),'T-Shirt Size'!$D85,""))))</f>
        <v/>
      </c>
      <c r="Q92" s="188" t="str">
        <f ca="1">IF(AND($J$7&gt;0,SUM(H92:J92)&gt;0),'T-Shirt Size'!$M85,(IF(AND($I$7&gt;0,SUM(H92:J92)&gt;0),'T-Shirt Size'!$I85,IF(AND($H$7&gt;0,SUM(H92:J92)&gt;0),'T-Shirt Size'!$E85,""))))</f>
        <v/>
      </c>
    </row>
    <row r="93" spans="1:17" ht="32">
      <c r="A93" s="223" t="s">
        <v>408</v>
      </c>
      <c r="B93" s="172"/>
      <c r="C93" s="172"/>
      <c r="D93" s="177"/>
      <c r="E93" s="180"/>
      <c r="F93" s="180"/>
      <c r="G93" s="182"/>
      <c r="H93" s="182" cm="1">
        <f t="array" aca="1" ref="H93" ca="1">IF(CellColorIndex(B93,FALSE)&gt;0,1,0)</f>
        <v>0</v>
      </c>
      <c r="I93" s="182" cm="1">
        <f t="array" aca="1" ref="I93" ca="1">IF(CellColorIndex(C93,FALSE)&gt;0,1,0)</f>
        <v>0</v>
      </c>
      <c r="J93" s="182" cm="1">
        <f t="array" aca="1" ref="J93" ca="1">IF(CellColorIndex(D93,FALSE)&gt;0,1,0)</f>
        <v>0</v>
      </c>
      <c r="K93" s="182"/>
      <c r="L93" s="182"/>
      <c r="M93" s="182"/>
      <c r="N93" s="182"/>
      <c r="O93" s="182"/>
      <c r="P93" s="182"/>
      <c r="Q93" s="182"/>
    </row>
    <row r="94" spans="1:17" ht="34">
      <c r="A94" s="176" t="s">
        <v>392</v>
      </c>
      <c r="B94" s="172" t="s">
        <v>393</v>
      </c>
      <c r="C94" s="172" t="s">
        <v>394</v>
      </c>
      <c r="D94" s="177"/>
      <c r="E94" s="180"/>
      <c r="F94" s="180"/>
      <c r="G94" s="182"/>
      <c r="H94" s="182" cm="1">
        <f t="array" aca="1" ref="H94" ca="1">IF(CellColorIndex(B94,FALSE)&gt;0,1,0)</f>
        <v>0</v>
      </c>
      <c r="I94" s="182" cm="1">
        <f t="array" aca="1" ref="I94" ca="1">IF(CellColorIndex(C94,FALSE)&gt;0,1,0)</f>
        <v>0</v>
      </c>
      <c r="J94" s="182" cm="1">
        <f t="array" aca="1" ref="J94" ca="1">IF(CellColorIndex(D94,FALSE)&gt;0,1,0)</f>
        <v>0</v>
      </c>
      <c r="K94" s="182"/>
      <c r="L94" s="182"/>
      <c r="M94" s="182"/>
      <c r="N94" s="182"/>
      <c r="O94" s="182"/>
      <c r="P94" s="182"/>
      <c r="Q94" s="182"/>
    </row>
    <row r="95" spans="1:17" ht="16">
      <c r="A95" s="195" t="s">
        <v>147</v>
      </c>
      <c r="B95" s="172"/>
      <c r="C95" s="172"/>
      <c r="D95" s="177"/>
      <c r="E95" s="180"/>
      <c r="F95" s="180"/>
      <c r="G95" s="182"/>
      <c r="H95" s="168">
        <f ca="1">SUM(H96:H97)</f>
        <v>0</v>
      </c>
      <c r="I95" s="168">
        <f t="shared" ref="I95" ca="1" si="44">SUM(I96:I97)</f>
        <v>0</v>
      </c>
      <c r="J95" s="168">
        <f t="shared" ref="J95" ca="1" si="45">SUM(J96:J97)</f>
        <v>0</v>
      </c>
      <c r="K95" s="182"/>
      <c r="L95" s="182"/>
      <c r="M95" s="182"/>
      <c r="N95" s="188" t="str">
        <f ca="1">IF(AND($J$7&gt;0,SUM(H95:J95)&gt;0),'T-Shirt Size'!$J86,(IF(AND($I$7&gt;0,SUM(H95:J95)&gt;0),'T-Shirt Size'!$F86,IF(AND($H$7&gt;0,SUM(H95:J95)&gt;0),'T-Shirt Size'!$B86,""))))</f>
        <v/>
      </c>
      <c r="O95" s="188" t="str">
        <f ca="1">IF(AND($J$7&gt;0,SUM(H95:J95)&gt;0),'T-Shirt Size'!$K86,(IF(AND($I$7&gt;0,SUM(H95:J95)&gt;0),'T-Shirt Size'!$G86,IF(AND($H$7&gt;0,SUM(H95:J95)&gt;0),'T-Shirt Size'!$C86,""))))</f>
        <v/>
      </c>
      <c r="P95" s="188" t="str">
        <f ca="1">IF(AND($J$7&gt;0,SUM(H95:J95)&gt;0),'T-Shirt Size'!$L86,(IF(AND($I$7&gt;0,SUM(H95:J95)&gt;0),'T-Shirt Size'!$H86,IF(AND($H$7&gt;0,SUM(H95:J95)&gt;0),'T-Shirt Size'!$D86,""))))</f>
        <v/>
      </c>
      <c r="Q95" s="188" t="str">
        <f ca="1">IF(AND($J$7&gt;0,SUM(H95:J95)&gt;0),'T-Shirt Size'!$M86,(IF(AND($I$7&gt;0,SUM(H95:J95)&gt;0),'T-Shirt Size'!$I86,IF(AND($H$7&gt;0,SUM(H95:J95)&gt;0),'T-Shirt Size'!$E86,""))))</f>
        <v/>
      </c>
    </row>
    <row r="96" spans="1:17" ht="32">
      <c r="A96" s="223" t="s">
        <v>409</v>
      </c>
      <c r="B96" s="172"/>
      <c r="C96" s="172"/>
      <c r="D96" s="177"/>
      <c r="E96" s="180"/>
      <c r="F96" s="180"/>
      <c r="G96" s="182"/>
      <c r="H96" s="182" cm="1">
        <f t="array" aca="1" ref="H96" ca="1">IF(CellColorIndex(B96,FALSE)&gt;0,1,0)</f>
        <v>0</v>
      </c>
      <c r="I96" s="182" cm="1">
        <f t="array" aca="1" ref="I96" ca="1">IF(CellColorIndex(C96,FALSE)&gt;0,1,0)</f>
        <v>0</v>
      </c>
      <c r="J96" s="182" cm="1">
        <f t="array" aca="1" ref="J96" ca="1">IF(CellColorIndex(D96,FALSE)&gt;0,1,0)</f>
        <v>0</v>
      </c>
      <c r="K96" s="182"/>
      <c r="L96" s="182"/>
      <c r="M96" s="182"/>
      <c r="N96" s="182"/>
      <c r="O96" s="182"/>
      <c r="P96" s="182"/>
      <c r="Q96" s="182"/>
    </row>
    <row r="97" spans="1:17" ht="34">
      <c r="A97" s="176" t="s">
        <v>392</v>
      </c>
      <c r="B97" s="172" t="s">
        <v>393</v>
      </c>
      <c r="C97" s="172" t="s">
        <v>394</v>
      </c>
      <c r="D97" s="177"/>
      <c r="E97" s="180"/>
      <c r="F97" s="180"/>
      <c r="G97" s="182"/>
      <c r="H97" s="182" cm="1">
        <f t="array" aca="1" ref="H97" ca="1">IF(CellColorIndex(B97,FALSE)&gt;0,1,0)</f>
        <v>0</v>
      </c>
      <c r="I97" s="182" cm="1">
        <f t="array" aca="1" ref="I97" ca="1">IF(CellColorIndex(C97,FALSE)&gt;0,1,0)</f>
        <v>0</v>
      </c>
      <c r="J97" s="182" cm="1">
        <f t="array" aca="1" ref="J97" ca="1">IF(CellColorIndex(D97,FALSE)&gt;0,1,0)</f>
        <v>0</v>
      </c>
      <c r="K97" s="182"/>
      <c r="L97" s="182"/>
      <c r="M97" s="182"/>
      <c r="N97" s="182"/>
      <c r="O97" s="182"/>
      <c r="P97" s="182"/>
      <c r="Q97" s="182"/>
    </row>
    <row r="98" spans="1:17" ht="16">
      <c r="A98" s="195" t="s">
        <v>149</v>
      </c>
      <c r="B98" s="172"/>
      <c r="C98" s="172"/>
      <c r="D98" s="177"/>
      <c r="E98" s="180"/>
      <c r="F98" s="180"/>
      <c r="G98" s="182"/>
      <c r="H98" s="168">
        <f ca="1">SUM(H99:H100)</f>
        <v>0</v>
      </c>
      <c r="I98" s="168">
        <f t="shared" ref="I98" ca="1" si="46">SUM(I99:I100)</f>
        <v>0</v>
      </c>
      <c r="J98" s="168">
        <f t="shared" ref="J98" ca="1" si="47">SUM(J99:J100)</f>
        <v>0</v>
      </c>
      <c r="K98" s="182"/>
      <c r="L98" s="182"/>
      <c r="M98" s="182"/>
      <c r="N98" s="188" t="str">
        <f ca="1">IF(AND($J$7&gt;0,SUM(H98:J98)&gt;0),'T-Shirt Size'!$J87,(IF(AND($I$7&gt;0,SUM(H98:J98)&gt;0),'T-Shirt Size'!$F87,IF(AND($H$7&gt;0,SUM(H98:J98)&gt;0),'T-Shirt Size'!$B87,""))))</f>
        <v/>
      </c>
      <c r="O98" s="188" t="str">
        <f ca="1">IF(AND($J$7&gt;0,SUM(H98:J98)&gt;0),'T-Shirt Size'!$K87,(IF(AND($I$7&gt;0,SUM(H98:J98)&gt;0),'T-Shirt Size'!$G87,IF(AND($H$7&gt;0,SUM(H98:J98)&gt;0),'T-Shirt Size'!$C87,""))))</f>
        <v/>
      </c>
      <c r="P98" s="188" t="str">
        <f ca="1">IF(AND($J$7&gt;0,SUM(H98:J98)&gt;0),'T-Shirt Size'!$L87,(IF(AND($I$7&gt;0,SUM(H98:J98)&gt;0),'T-Shirt Size'!$H87,IF(AND($H$7&gt;0,SUM(H98:J98)&gt;0),'T-Shirt Size'!$D87,""))))</f>
        <v/>
      </c>
      <c r="Q98" s="188" t="str">
        <f ca="1">IF(AND($J$7&gt;0,SUM(H98:J98)&gt;0),'T-Shirt Size'!$M87,(IF(AND($I$7&gt;0,SUM(H98:J98)&gt;0),'T-Shirt Size'!$I87,IF(AND($H$7&gt;0,SUM(H98:J98)&gt;0),'T-Shirt Size'!$E87,""))))</f>
        <v/>
      </c>
    </row>
    <row r="99" spans="1:17" ht="64">
      <c r="A99" s="223" t="s">
        <v>410</v>
      </c>
      <c r="B99" s="172"/>
      <c r="C99" s="172"/>
      <c r="D99" s="177"/>
      <c r="E99" s="180"/>
      <c r="F99" s="180"/>
      <c r="G99" s="182"/>
      <c r="H99" s="182" cm="1">
        <f t="array" aca="1" ref="H99" ca="1">IF(CellColorIndex(B99,FALSE)&gt;0,1,0)</f>
        <v>0</v>
      </c>
      <c r="I99" s="182" cm="1">
        <f t="array" aca="1" ref="I99" ca="1">IF(CellColorIndex(C99,FALSE)&gt;0,1,0)</f>
        <v>0</v>
      </c>
      <c r="J99" s="182" cm="1">
        <f t="array" aca="1" ref="J99" ca="1">IF(CellColorIndex(D99,FALSE)&gt;0,1,0)</f>
        <v>0</v>
      </c>
      <c r="K99" s="182"/>
      <c r="L99" s="182"/>
      <c r="M99" s="182"/>
      <c r="N99" s="182"/>
      <c r="O99" s="182"/>
      <c r="P99" s="182"/>
      <c r="Q99" s="182"/>
    </row>
    <row r="100" spans="1:17" ht="34">
      <c r="A100" s="176" t="s">
        <v>392</v>
      </c>
      <c r="B100" s="172" t="s">
        <v>393</v>
      </c>
      <c r="C100" s="172" t="s">
        <v>394</v>
      </c>
      <c r="D100" s="177"/>
      <c r="E100" s="180"/>
      <c r="F100" s="180"/>
      <c r="G100" s="182"/>
      <c r="H100" s="182" cm="1">
        <f t="array" aca="1" ref="H100" ca="1">IF(CellColorIndex(B100,FALSE)&gt;0,1,0)</f>
        <v>0</v>
      </c>
      <c r="I100" s="182" cm="1">
        <f t="array" aca="1" ref="I100" ca="1">IF(CellColorIndex(C100,FALSE)&gt;0,1,0)</f>
        <v>0</v>
      </c>
      <c r="J100" s="182" cm="1">
        <f t="array" aca="1" ref="J100" ca="1">IF(CellColorIndex(D100,FALSE)&gt;0,1,0)</f>
        <v>0</v>
      </c>
      <c r="K100" s="182"/>
      <c r="L100" s="182"/>
      <c r="M100" s="182"/>
      <c r="N100" s="182"/>
      <c r="O100" s="182"/>
      <c r="P100" s="182"/>
      <c r="Q100" s="182"/>
    </row>
    <row r="101" spans="1:17" ht="16">
      <c r="A101" s="195" t="s">
        <v>151</v>
      </c>
      <c r="B101" s="172"/>
      <c r="C101" s="172"/>
      <c r="D101" s="177"/>
      <c r="E101" s="180"/>
      <c r="F101" s="180"/>
      <c r="G101" s="182"/>
      <c r="H101" s="168">
        <f ca="1">SUM(H102:H103)</f>
        <v>0</v>
      </c>
      <c r="I101" s="168">
        <f t="shared" ref="I101" ca="1" si="48">SUM(I102:I103)</f>
        <v>0</v>
      </c>
      <c r="J101" s="168">
        <f t="shared" ref="J101" ca="1" si="49">SUM(J102:J103)</f>
        <v>0</v>
      </c>
      <c r="K101" s="182"/>
      <c r="L101" s="182"/>
      <c r="M101" s="182"/>
      <c r="N101" s="188" t="str">
        <f ca="1">IF(AND($J$7&gt;0,SUM(H101:J101)&gt;0),'T-Shirt Size'!$J88,(IF(AND($I$7&gt;0,SUM(H101:J101)&gt;0),'T-Shirt Size'!$F88,IF(AND($H$7&gt;0,SUM(H101:J101)&gt;0),'T-Shirt Size'!$B88,""))))</f>
        <v/>
      </c>
      <c r="O101" s="188" t="str">
        <f ca="1">IF(AND($J$7&gt;0,SUM(H101:J101)&gt;0),'T-Shirt Size'!$K88,(IF(AND($I$7&gt;0,SUM(H101:J101)&gt;0),'T-Shirt Size'!$G88,IF(AND($H$7&gt;0,SUM(H101:J101)&gt;0),'T-Shirt Size'!$C88,""))))</f>
        <v/>
      </c>
      <c r="P101" s="188" t="str">
        <f ca="1">IF(AND($J$7&gt;0,SUM(H101:J101)&gt;0),'T-Shirt Size'!$L88,(IF(AND($I$7&gt;0,SUM(H101:J101)&gt;0),'T-Shirt Size'!$H88,IF(AND($H$7&gt;0,SUM(H101:J101)&gt;0),'T-Shirt Size'!$D88,""))))</f>
        <v/>
      </c>
      <c r="Q101" s="188" t="str">
        <f ca="1">IF(AND($J$7&gt;0,SUM(H101:J101)&gt;0),'T-Shirt Size'!$M88,(IF(AND($I$7&gt;0,SUM(H101:J101)&gt;0),'T-Shirt Size'!$I88,IF(AND($H$7&gt;0,SUM(H101:J101)&gt;0),'T-Shirt Size'!$E88,""))))</f>
        <v/>
      </c>
    </row>
    <row r="102" spans="1:17" ht="32">
      <c r="A102" s="223" t="s">
        <v>411</v>
      </c>
      <c r="B102" s="172"/>
      <c r="C102" s="172"/>
      <c r="D102" s="177"/>
      <c r="E102" s="180"/>
      <c r="F102" s="180"/>
      <c r="G102" s="182"/>
      <c r="H102" s="182" cm="1">
        <f t="array" aca="1" ref="H102" ca="1">IF(CellColorIndex(B102,FALSE)&gt;0,1,0)</f>
        <v>0</v>
      </c>
      <c r="I102" s="182" cm="1">
        <f t="array" aca="1" ref="I102" ca="1">IF(CellColorIndex(C102,FALSE)&gt;0,1,0)</f>
        <v>0</v>
      </c>
      <c r="J102" s="182" cm="1">
        <f t="array" aca="1" ref="J102" ca="1">IF(CellColorIndex(D102,FALSE)&gt;0,1,0)</f>
        <v>0</v>
      </c>
      <c r="K102" s="182"/>
      <c r="L102" s="182"/>
      <c r="M102" s="182"/>
      <c r="N102" s="182"/>
      <c r="O102" s="182"/>
      <c r="P102" s="182"/>
      <c r="Q102" s="182"/>
    </row>
    <row r="103" spans="1:17" ht="34">
      <c r="A103" s="176" t="s">
        <v>392</v>
      </c>
      <c r="B103" s="172" t="s">
        <v>393</v>
      </c>
      <c r="C103" s="172" t="s">
        <v>394</v>
      </c>
      <c r="D103" s="177"/>
      <c r="E103" s="180"/>
      <c r="F103" s="180"/>
      <c r="G103" s="182"/>
      <c r="H103" s="182" cm="1">
        <f t="array" aca="1" ref="H103" ca="1">IF(CellColorIndex(B103,FALSE)&gt;0,1,0)</f>
        <v>0</v>
      </c>
      <c r="I103" s="182" cm="1">
        <f t="array" aca="1" ref="I103" ca="1">IF(CellColorIndex(C103,FALSE)&gt;0,1,0)</f>
        <v>0</v>
      </c>
      <c r="J103" s="182" cm="1">
        <f t="array" aca="1" ref="J103" ca="1">IF(CellColorIndex(D103,FALSE)&gt;0,1,0)</f>
        <v>0</v>
      </c>
      <c r="K103" s="182"/>
      <c r="L103" s="182"/>
      <c r="M103" s="182"/>
      <c r="N103" s="182"/>
      <c r="O103" s="182"/>
      <c r="P103" s="182"/>
      <c r="Q103" s="182"/>
    </row>
    <row r="104" spans="1:17" ht="16">
      <c r="A104" s="195" t="s">
        <v>153</v>
      </c>
      <c r="B104" s="172"/>
      <c r="C104" s="172"/>
      <c r="D104" s="177"/>
      <c r="E104" s="180"/>
      <c r="F104" s="180"/>
      <c r="G104" s="182"/>
      <c r="H104" s="168">
        <f ca="1">SUM(H105:H106)</f>
        <v>0</v>
      </c>
      <c r="I104" s="168">
        <f t="shared" ref="I104" ca="1" si="50">SUM(I105:I106)</f>
        <v>0</v>
      </c>
      <c r="J104" s="168">
        <f t="shared" ref="J104" ca="1" si="51">SUM(J105:J106)</f>
        <v>0</v>
      </c>
      <c r="K104" s="182"/>
      <c r="L104" s="182"/>
      <c r="M104" s="182"/>
      <c r="N104" s="188" t="str">
        <f ca="1">IF(AND($J$7&gt;0,SUM(H104:J104)&gt;0),'T-Shirt Size'!$J89,(IF(AND($I$7&gt;0,SUM(H104:J104)&gt;0),'T-Shirt Size'!$F89,IF(AND($H$7&gt;0,SUM(H104:J104)&gt;0),'T-Shirt Size'!$B89,""))))</f>
        <v/>
      </c>
      <c r="O104" s="188" t="str">
        <f ca="1">IF(AND($J$7&gt;0,SUM(H104:J104)&gt;0),'T-Shirt Size'!$K89,(IF(AND($I$7&gt;0,SUM(H104:J104)&gt;0),'T-Shirt Size'!$G89,IF(AND($H$7&gt;0,SUM(H104:J104)&gt;0),'T-Shirt Size'!$C89,""))))</f>
        <v/>
      </c>
      <c r="P104" s="188" t="str">
        <f ca="1">IF(AND($J$7&gt;0,SUM(H104:J104)&gt;0),'T-Shirt Size'!$L89,(IF(AND($I$7&gt;0,SUM(H104:J104)&gt;0),'T-Shirt Size'!$H89,IF(AND($H$7&gt;0,SUM(H104:J104)&gt;0),'T-Shirt Size'!$D89,""))))</f>
        <v/>
      </c>
      <c r="Q104" s="188" t="str">
        <f ca="1">IF(AND($J$7&gt;0,SUM(H104:J104)&gt;0),'T-Shirt Size'!$M89,(IF(AND($I$7&gt;0,SUM(H104:J104)&gt;0),'T-Shirt Size'!$I89,IF(AND($H$7&gt;0,SUM(H104:J104)&gt;0),'T-Shirt Size'!$E89,""))))</f>
        <v/>
      </c>
    </row>
    <row r="105" spans="1:17" ht="48">
      <c r="A105" s="223" t="s">
        <v>395</v>
      </c>
      <c r="B105" s="172"/>
      <c r="C105" s="172"/>
      <c r="D105" s="177"/>
      <c r="E105" s="180"/>
      <c r="F105" s="180"/>
      <c r="G105" s="182"/>
      <c r="H105" s="182" cm="1">
        <f t="array" aca="1" ref="H105" ca="1">IF(CellColorIndex(B105,FALSE)&gt;0,1,0)</f>
        <v>0</v>
      </c>
      <c r="I105" s="182" cm="1">
        <f t="array" aca="1" ref="I105" ca="1">IF(CellColorIndex(C105,FALSE)&gt;0,1,0)</f>
        <v>0</v>
      </c>
      <c r="J105" s="182" cm="1">
        <f t="array" aca="1" ref="J105" ca="1">IF(CellColorIndex(D105,FALSE)&gt;0,1,0)</f>
        <v>0</v>
      </c>
      <c r="K105" s="182"/>
      <c r="L105" s="182"/>
      <c r="M105" s="182"/>
      <c r="N105" s="182"/>
      <c r="O105" s="182"/>
      <c r="P105" s="182"/>
      <c r="Q105" s="182"/>
    </row>
    <row r="106" spans="1:17" ht="34">
      <c r="A106" s="176" t="s">
        <v>392</v>
      </c>
      <c r="B106" s="172" t="s">
        <v>393</v>
      </c>
      <c r="C106" s="172" t="s">
        <v>394</v>
      </c>
      <c r="D106" s="177"/>
      <c r="E106" s="180"/>
      <c r="F106" s="180"/>
      <c r="G106" s="182"/>
      <c r="H106" s="182" cm="1">
        <f t="array" aca="1" ref="H106" ca="1">IF(CellColorIndex(B106,FALSE)&gt;0,1,0)</f>
        <v>0</v>
      </c>
      <c r="I106" s="182" cm="1">
        <f t="array" aca="1" ref="I106" ca="1">IF(CellColorIndex(C106,FALSE)&gt;0,1,0)</f>
        <v>0</v>
      </c>
      <c r="J106" s="182" cm="1">
        <f t="array" aca="1" ref="J106" ca="1">IF(CellColorIndex(D106,FALSE)&gt;0,1,0)</f>
        <v>0</v>
      </c>
      <c r="K106" s="182"/>
      <c r="L106" s="182"/>
      <c r="M106" s="182"/>
      <c r="N106" s="182"/>
      <c r="O106" s="182"/>
      <c r="P106" s="182"/>
      <c r="Q106" s="182"/>
    </row>
    <row r="107" spans="1:17" ht="16">
      <c r="A107" s="195" t="s">
        <v>155</v>
      </c>
      <c r="B107" s="172"/>
      <c r="C107" s="172"/>
      <c r="D107" s="177"/>
      <c r="E107" s="180"/>
      <c r="F107" s="180"/>
      <c r="G107" s="182"/>
      <c r="H107" s="168">
        <f ca="1">SUM(H108:H109)</f>
        <v>0</v>
      </c>
      <c r="I107" s="168">
        <f t="shared" ref="I107" ca="1" si="52">SUM(I108:I109)</f>
        <v>0</v>
      </c>
      <c r="J107" s="168">
        <f t="shared" ref="J107" ca="1" si="53">SUM(J108:J109)</f>
        <v>0</v>
      </c>
      <c r="K107" s="182"/>
      <c r="L107" s="182"/>
      <c r="M107" s="182"/>
      <c r="N107" s="188" t="str">
        <f ca="1">IF(AND($J$7&gt;0,SUM(H107:J107)&gt;0),'T-Shirt Size'!$J90,(IF(AND($I$7&gt;0,SUM(H107:J107)&gt;0),'T-Shirt Size'!$F90,IF(AND($H$7&gt;0,SUM(H107:J107)&gt;0),'T-Shirt Size'!$B90,""))))</f>
        <v/>
      </c>
      <c r="O107" s="188" t="str">
        <f ca="1">IF(AND($J$7&gt;0,SUM(H107:J107)&gt;0),'T-Shirt Size'!$K90,(IF(AND($I$7&gt;0,SUM(H107:J107)&gt;0),'T-Shirt Size'!$G90,IF(AND($H$7&gt;0,SUM(H107:J107)&gt;0),'T-Shirt Size'!$C90,""))))</f>
        <v/>
      </c>
      <c r="P107" s="188" t="str">
        <f ca="1">IF(AND($J$7&gt;0,SUM(H107:J107)&gt;0),'T-Shirt Size'!$L90,(IF(AND($I$7&gt;0,SUM(H107:J107)&gt;0),'T-Shirt Size'!$H90,IF(AND($H$7&gt;0,SUM(H107:J107)&gt;0),'T-Shirt Size'!$D90,""))))</f>
        <v/>
      </c>
      <c r="Q107" s="188" t="str">
        <f ca="1">IF(AND($J$7&gt;0,SUM(H107:J107)&gt;0),'T-Shirt Size'!$M90,(IF(AND($I$7&gt;0,SUM(H107:J107)&gt;0),'T-Shirt Size'!$I90,IF(AND($H$7&gt;0,SUM(H107:J107)&gt;0),'T-Shirt Size'!$E90,""))))</f>
        <v/>
      </c>
    </row>
    <row r="108" spans="1:17" ht="48">
      <c r="A108" s="223" t="s">
        <v>412</v>
      </c>
      <c r="B108" s="172"/>
      <c r="C108" s="172"/>
      <c r="D108" s="177"/>
      <c r="E108" s="180"/>
      <c r="F108" s="180"/>
      <c r="G108" s="182"/>
      <c r="H108" s="182" cm="1">
        <f t="array" aca="1" ref="H108" ca="1">IF(CellColorIndex(B108,FALSE)&gt;0,1,0)</f>
        <v>0</v>
      </c>
      <c r="I108" s="182" cm="1">
        <f t="array" aca="1" ref="I108" ca="1">IF(CellColorIndex(C108,FALSE)&gt;0,1,0)</f>
        <v>0</v>
      </c>
      <c r="J108" s="182" cm="1">
        <f t="array" aca="1" ref="J108" ca="1">IF(CellColorIndex(D108,FALSE)&gt;0,1,0)</f>
        <v>0</v>
      </c>
      <c r="K108" s="182"/>
      <c r="L108" s="182"/>
      <c r="M108" s="182"/>
      <c r="N108" s="182"/>
      <c r="O108" s="182"/>
      <c r="P108" s="182"/>
      <c r="Q108" s="182"/>
    </row>
    <row r="109" spans="1:17" ht="34">
      <c r="A109" s="176" t="s">
        <v>392</v>
      </c>
      <c r="B109" s="172" t="s">
        <v>393</v>
      </c>
      <c r="C109" s="172" t="s">
        <v>394</v>
      </c>
      <c r="D109" s="177"/>
      <c r="E109" s="180"/>
      <c r="F109" s="180"/>
      <c r="G109" s="182"/>
      <c r="H109" s="182" cm="1">
        <f t="array" aca="1" ref="H109" ca="1">IF(CellColorIndex(B109,FALSE)&gt;0,1,0)</f>
        <v>0</v>
      </c>
      <c r="I109" s="182" cm="1">
        <f t="array" aca="1" ref="I109" ca="1">IF(CellColorIndex(C109,FALSE)&gt;0,1,0)</f>
        <v>0</v>
      </c>
      <c r="J109" s="182" cm="1">
        <f t="array" aca="1" ref="J109" ca="1">IF(CellColorIndex(D109,FALSE)&gt;0,1,0)</f>
        <v>0</v>
      </c>
      <c r="K109" s="182"/>
      <c r="L109" s="182"/>
      <c r="M109" s="182"/>
      <c r="N109" s="182"/>
      <c r="O109" s="182"/>
      <c r="P109" s="182"/>
      <c r="Q109" s="182"/>
    </row>
    <row r="110" spans="1:17" ht="16">
      <c r="A110" s="195" t="s">
        <v>156</v>
      </c>
      <c r="B110" s="172"/>
      <c r="C110" s="172"/>
      <c r="D110" s="177"/>
      <c r="E110" s="180"/>
      <c r="F110" s="180"/>
      <c r="G110" s="182"/>
      <c r="H110" s="168">
        <f ca="1">SUM(H111:H112)</f>
        <v>0</v>
      </c>
      <c r="I110" s="168">
        <f t="shared" ref="I110" ca="1" si="54">SUM(I111:I112)</f>
        <v>0</v>
      </c>
      <c r="J110" s="168">
        <f t="shared" ref="J110" ca="1" si="55">SUM(J111:J112)</f>
        <v>0</v>
      </c>
      <c r="K110" s="182"/>
      <c r="L110" s="182"/>
      <c r="M110" s="182"/>
      <c r="N110" s="188" t="str">
        <f ca="1">IF(AND($J$7&gt;0,SUM(H110:J110)&gt;0),'T-Shirt Size'!$J91,(IF(AND($I$7&gt;0,SUM(H110:J110)&gt;0),'T-Shirt Size'!$F91,IF(AND($H$7&gt;0,SUM(H110:J110)&gt;0),'T-Shirt Size'!$B91,""))))</f>
        <v/>
      </c>
      <c r="O110" s="188" t="str">
        <f ca="1">IF(AND($J$7&gt;0,SUM(H110:J110)&gt;0),'T-Shirt Size'!$K91,(IF(AND($I$7&gt;0,SUM(H110:J110)&gt;0),'T-Shirt Size'!$G91,IF(AND($H$7&gt;0,SUM(H110:J110)&gt;0),'T-Shirt Size'!$C91,""))))</f>
        <v/>
      </c>
      <c r="P110" s="188" t="str">
        <f ca="1">IF(AND($J$7&gt;0,SUM(H110:J110)&gt;0),'T-Shirt Size'!$L91,(IF(AND($I$7&gt;0,SUM(H110:J110)&gt;0),'T-Shirt Size'!$H91,IF(AND($H$7&gt;0,SUM(H110:J110)&gt;0),'T-Shirt Size'!$D91,""))))</f>
        <v/>
      </c>
      <c r="Q110" s="188" t="str">
        <f ca="1">IF(AND($J$7&gt;0,SUM(H110:J110)&gt;0),'T-Shirt Size'!$M91,(IF(AND($I$7&gt;0,SUM(H110:J110)&gt;0),'T-Shirt Size'!$I91,IF(AND($H$7&gt;0,SUM(H110:J110)&gt;0),'T-Shirt Size'!$E91,""))))</f>
        <v/>
      </c>
    </row>
    <row r="111" spans="1:17" ht="48">
      <c r="A111" s="223" t="s">
        <v>413</v>
      </c>
      <c r="B111" s="172"/>
      <c r="C111" s="172"/>
      <c r="D111" s="177"/>
      <c r="E111" s="180"/>
      <c r="F111" s="180"/>
      <c r="G111" s="182"/>
      <c r="H111" s="182" cm="1">
        <f t="array" aca="1" ref="H111" ca="1">IF(CellColorIndex(B111,FALSE)&gt;0,1,0)</f>
        <v>0</v>
      </c>
      <c r="I111" s="182" cm="1">
        <f t="array" aca="1" ref="I111" ca="1">IF(CellColorIndex(C111,FALSE)&gt;0,1,0)</f>
        <v>0</v>
      </c>
      <c r="J111" s="182" cm="1">
        <f t="array" aca="1" ref="J111" ca="1">IF(CellColorIndex(D111,FALSE)&gt;0,1,0)</f>
        <v>0</v>
      </c>
      <c r="K111" s="182"/>
      <c r="L111" s="182"/>
      <c r="M111" s="182"/>
      <c r="N111" s="182"/>
      <c r="O111" s="182"/>
      <c r="P111" s="182"/>
      <c r="Q111" s="182"/>
    </row>
    <row r="112" spans="1:17" ht="34">
      <c r="A112" s="176" t="s">
        <v>414</v>
      </c>
      <c r="B112" s="172" t="s">
        <v>393</v>
      </c>
      <c r="C112" s="172" t="s">
        <v>394</v>
      </c>
      <c r="D112" s="177"/>
      <c r="E112" s="180"/>
      <c r="F112" s="180"/>
      <c r="G112" s="182"/>
      <c r="H112" s="182" cm="1">
        <f t="array" aca="1" ref="H112" ca="1">IF(CellColorIndex(B112,FALSE)&gt;0,1,0)</f>
        <v>0</v>
      </c>
      <c r="I112" s="182" cm="1">
        <f t="array" aca="1" ref="I112" ca="1">IF(CellColorIndex(C112,FALSE)&gt;0,1,0)</f>
        <v>0</v>
      </c>
      <c r="J112" s="182" cm="1">
        <f t="array" aca="1" ref="J112" ca="1">IF(CellColorIndex(D112,FALSE)&gt;0,1,0)</f>
        <v>0</v>
      </c>
      <c r="K112" s="182"/>
      <c r="L112" s="182"/>
      <c r="M112" s="182"/>
      <c r="N112" s="182"/>
      <c r="O112" s="182"/>
      <c r="P112" s="182"/>
      <c r="Q112" s="182"/>
    </row>
    <row r="113" spans="1:17" ht="16">
      <c r="A113" s="195" t="s">
        <v>158</v>
      </c>
      <c r="B113" s="172"/>
      <c r="C113" s="172"/>
      <c r="D113" s="177"/>
      <c r="E113" s="180"/>
      <c r="F113" s="180"/>
      <c r="G113" s="182"/>
      <c r="H113" s="168">
        <f ca="1">SUM(H114:H115)</f>
        <v>0</v>
      </c>
      <c r="I113" s="168">
        <f t="shared" ref="I113" ca="1" si="56">SUM(I114:I115)</f>
        <v>0</v>
      </c>
      <c r="J113" s="168">
        <f t="shared" ref="J113" ca="1" si="57">SUM(J114:J115)</f>
        <v>0</v>
      </c>
      <c r="K113" s="182"/>
      <c r="L113" s="182"/>
      <c r="M113" s="182"/>
      <c r="N113" s="188" t="str">
        <f ca="1">IF(AND($J$7&gt;0,SUM(H113:J113)&gt;0),'T-Shirt Size'!$J92,(IF(AND($I$7&gt;0,SUM(H113:J113)&gt;0),'T-Shirt Size'!$F92,IF(AND($H$7&gt;0,SUM(H113:J113)&gt;0),'T-Shirt Size'!$B92,""))))</f>
        <v/>
      </c>
      <c r="O113" s="188" t="str">
        <f ca="1">IF(AND($J$7&gt;0,SUM(H113:J113)&gt;0),'T-Shirt Size'!$K92,(IF(AND($I$7&gt;0,SUM(H113:J113)&gt;0),'T-Shirt Size'!$G92,IF(AND($H$7&gt;0,SUM(H113:J113)&gt;0),'T-Shirt Size'!$C92,""))))</f>
        <v/>
      </c>
      <c r="P113" s="188" t="str">
        <f ca="1">IF(AND($J$7&gt;0,SUM(H113:J113)&gt;0),'T-Shirt Size'!$L92,(IF(AND($I$7&gt;0,SUM(H113:J113)&gt;0),'T-Shirt Size'!$H92,IF(AND($H$7&gt;0,SUM(H113:J113)&gt;0),'T-Shirt Size'!$D92,""))))</f>
        <v/>
      </c>
      <c r="Q113" s="188" t="str">
        <f ca="1">IF(AND($J$7&gt;0,SUM(H113:J113)&gt;0),'T-Shirt Size'!$M92,(IF(AND($I$7&gt;0,SUM(H113:J113)&gt;0),'T-Shirt Size'!$I92,IF(AND($H$7&gt;0,SUM(H113:J113)&gt;0),'T-Shirt Size'!$E92,""))))</f>
        <v/>
      </c>
    </row>
    <row r="114" spans="1:17" ht="64">
      <c r="A114" s="223" t="s">
        <v>415</v>
      </c>
      <c r="B114" s="172"/>
      <c r="C114" s="172"/>
      <c r="D114" s="177"/>
      <c r="E114" s="180"/>
      <c r="F114" s="180"/>
      <c r="G114" s="182"/>
      <c r="H114" s="182" cm="1">
        <f t="array" aca="1" ref="H114" ca="1">IF(CellColorIndex(B114,FALSE)&gt;0,1,0)</f>
        <v>0</v>
      </c>
      <c r="I114" s="182" cm="1">
        <f t="array" aca="1" ref="I114" ca="1">IF(CellColorIndex(C114,FALSE)&gt;0,1,0)</f>
        <v>0</v>
      </c>
      <c r="J114" s="182" cm="1">
        <f t="array" aca="1" ref="J114" ca="1">IF(CellColorIndex(D114,FALSE)&gt;0,1,0)</f>
        <v>0</v>
      </c>
      <c r="K114" s="182"/>
      <c r="L114" s="182"/>
      <c r="M114" s="182"/>
      <c r="N114" s="182"/>
      <c r="O114" s="182"/>
      <c r="P114" s="182"/>
      <c r="Q114" s="182"/>
    </row>
    <row r="115" spans="1:17" ht="34">
      <c r="A115" s="176" t="s">
        <v>414</v>
      </c>
      <c r="B115" s="172" t="s">
        <v>393</v>
      </c>
      <c r="C115" s="172" t="s">
        <v>394</v>
      </c>
      <c r="D115" s="177"/>
      <c r="E115" s="180"/>
      <c r="F115" s="180"/>
      <c r="G115" s="182"/>
      <c r="H115" s="182" cm="1">
        <f t="array" aca="1" ref="H115" ca="1">IF(CellColorIndex(B115,FALSE)&gt;0,1,0)</f>
        <v>0</v>
      </c>
      <c r="I115" s="182" cm="1">
        <f t="array" aca="1" ref="I115" ca="1">IF(CellColorIndex(C115,FALSE)&gt;0,1,0)</f>
        <v>0</v>
      </c>
      <c r="J115" s="182" cm="1">
        <f t="array" aca="1" ref="J115" ca="1">IF(CellColorIndex(D115,FALSE)&gt;0,1,0)</f>
        <v>0</v>
      </c>
      <c r="K115" s="182"/>
      <c r="L115" s="182"/>
      <c r="M115" s="182"/>
      <c r="N115" s="182"/>
      <c r="O115" s="182"/>
      <c r="P115" s="182"/>
      <c r="Q115" s="182"/>
    </row>
    <row r="116" spans="1:17" ht="16">
      <c r="A116" s="195" t="s">
        <v>160</v>
      </c>
      <c r="B116" s="172"/>
      <c r="C116" s="172"/>
      <c r="D116" s="177"/>
      <c r="E116" s="180"/>
      <c r="F116" s="180"/>
      <c r="G116" s="182"/>
      <c r="H116" s="168">
        <f ca="1">SUM(H117)</f>
        <v>0</v>
      </c>
      <c r="I116" s="168">
        <f t="shared" ref="I116:J116" ca="1" si="58">SUM(I117)</f>
        <v>0</v>
      </c>
      <c r="J116" s="168">
        <f t="shared" ca="1" si="58"/>
        <v>0</v>
      </c>
      <c r="K116" s="182"/>
      <c r="L116" s="182"/>
      <c r="M116" s="182"/>
      <c r="N116" s="188" t="str">
        <f ca="1">IF(AND($J$7&gt;0,SUM(H116:J116)&gt;0),'T-Shirt Size'!$J93,(IF(AND($I$7&gt;0,SUM(H116:J116)&gt;0),'T-Shirt Size'!$F93,IF(AND($H$7&gt;0,SUM(H116:J116)&gt;0),'T-Shirt Size'!$B93,""))))</f>
        <v/>
      </c>
      <c r="O116" s="188" t="str">
        <f ca="1">IF(AND($J$7&gt;0,SUM(H116:J116)&gt;0),'T-Shirt Size'!$K93,(IF(AND($I$7&gt;0,SUM(H116:J116)&gt;0),'T-Shirt Size'!$G93,IF(AND($H$7&gt;0,SUM(H116:J116)&gt;0),'T-Shirt Size'!$C93,""))))</f>
        <v/>
      </c>
      <c r="P116" s="188" t="str">
        <f ca="1">IF(AND($J$7&gt;0,SUM(H116:J116)&gt;0),'T-Shirt Size'!$L93,(IF(AND($I$7&gt;0,SUM(H116:J116)&gt;0),'T-Shirt Size'!$H93,IF(AND($H$7&gt;0,SUM(H116:J116)&gt;0),'T-Shirt Size'!$D93,""))))</f>
        <v/>
      </c>
      <c r="Q116" s="188" t="str">
        <f ca="1">IF(AND($J$7&gt;0,SUM(H116:J116)&gt;0),'T-Shirt Size'!$M93,(IF(AND($I$7&gt;0,SUM(H116:J116)&gt;0),'T-Shirt Size'!$I93,IF(AND($H$7&gt;0,SUM(H116:J116)&gt;0),'T-Shirt Size'!$E93,""))))</f>
        <v/>
      </c>
    </row>
    <row r="117" spans="1:17" ht="34">
      <c r="A117" s="176" t="s">
        <v>392</v>
      </c>
      <c r="B117" s="172" t="s">
        <v>393</v>
      </c>
      <c r="C117" s="172" t="s">
        <v>394</v>
      </c>
      <c r="D117" s="177"/>
      <c r="E117" s="180"/>
      <c r="F117" s="180"/>
      <c r="G117" s="182"/>
      <c r="H117" s="182" cm="1">
        <f t="array" aca="1" ref="H117" ca="1">IF(CellColorIndex(B117,FALSE)&gt;0,1,0)</f>
        <v>0</v>
      </c>
      <c r="I117" s="182" cm="1">
        <f t="array" aca="1" ref="I117" ca="1">IF(CellColorIndex(C117,FALSE)&gt;0,1,0)</f>
        <v>0</v>
      </c>
      <c r="J117" s="182" cm="1">
        <f t="array" aca="1" ref="J117" ca="1">IF(CellColorIndex(D117,FALSE)&gt;0,1,0)</f>
        <v>0</v>
      </c>
      <c r="K117" s="182"/>
      <c r="L117" s="182"/>
      <c r="M117" s="182"/>
      <c r="N117" s="182"/>
      <c r="O117" s="182"/>
      <c r="P117" s="182"/>
      <c r="Q117" s="182"/>
    </row>
    <row r="118" spans="1:17" ht="16">
      <c r="A118" s="195" t="s">
        <v>164</v>
      </c>
      <c r="B118" s="172"/>
      <c r="C118" s="172"/>
      <c r="D118" s="177"/>
      <c r="E118" s="180"/>
      <c r="F118" s="180"/>
      <c r="G118" s="182"/>
      <c r="H118" s="168">
        <f ca="1">SUM(H119:H120)</f>
        <v>0</v>
      </c>
      <c r="I118" s="168">
        <f t="shared" ref="I118" ca="1" si="59">SUM(I119:I120)</f>
        <v>0</v>
      </c>
      <c r="J118" s="168">
        <f t="shared" ref="J118" ca="1" si="60">SUM(J119:J120)</f>
        <v>0</v>
      </c>
      <c r="K118" s="182"/>
      <c r="L118" s="182"/>
      <c r="M118" s="182"/>
      <c r="N118" s="188" t="str">
        <f ca="1">IF(AND($J$7&gt;0,SUM(H118:J118)&gt;0),'T-Shirt Size'!$J95,(IF(AND($I$7&gt;0,SUM(H118:J118)&gt;0),'T-Shirt Size'!$F95,IF(AND($H$7&gt;0,SUM(H118:J118)&gt;0),'T-Shirt Size'!$B95,""))))</f>
        <v/>
      </c>
      <c r="O118" s="188" t="str">
        <f ca="1">IF(AND($J$7&gt;0,SUM(H118:J118)&gt;0),'T-Shirt Size'!$K95,(IF(AND($I$7&gt;0,SUM(H118:J118)&gt;0),'T-Shirt Size'!$G95,IF(AND($H$7&gt;0,SUM(H118:J118)&gt;0),'T-Shirt Size'!$C95,""))))</f>
        <v/>
      </c>
      <c r="P118" s="188" t="str">
        <f ca="1">IF(AND($J$7&gt;0,SUM(H118:J118)&gt;0),'T-Shirt Size'!$L95,(IF(AND($I$7&gt;0,SUM(H118:J118)&gt;0),'T-Shirt Size'!$H95,IF(AND($H$7&gt;0,SUM(H118:J118)&gt;0),'T-Shirt Size'!$D95,""))))</f>
        <v/>
      </c>
      <c r="Q118" s="188" t="str">
        <f ca="1">IF(AND($J$7&gt;0,SUM(H118:J118)&gt;0),'T-Shirt Size'!$M95,(IF(AND($I$7&gt;0,SUM(H118:J118)&gt;0),'T-Shirt Size'!$I95,IF(AND($H$7&gt;0,SUM(H118:J118)&gt;0),'T-Shirt Size'!$E95,""))))</f>
        <v/>
      </c>
    </row>
    <row r="119" spans="1:17" ht="80">
      <c r="A119" s="223" t="s">
        <v>416</v>
      </c>
      <c r="B119" s="172"/>
      <c r="C119" s="172"/>
      <c r="D119" s="177"/>
      <c r="E119" s="180"/>
      <c r="F119" s="180"/>
      <c r="G119" s="182"/>
      <c r="H119" s="182" cm="1">
        <f t="array" aca="1" ref="H119" ca="1">IF(CellColorIndex(B119,FALSE)&gt;0,1,0)</f>
        <v>0</v>
      </c>
      <c r="I119" s="182" cm="1">
        <f t="array" aca="1" ref="I119" ca="1">IF(CellColorIndex(C119,FALSE)&gt;0,1,0)</f>
        <v>0</v>
      </c>
      <c r="J119" s="182" cm="1">
        <f t="array" aca="1" ref="J119" ca="1">IF(CellColorIndex(D119,FALSE)&gt;0,1,0)</f>
        <v>0</v>
      </c>
      <c r="K119" s="182"/>
      <c r="L119" s="182"/>
      <c r="M119" s="182"/>
      <c r="N119" s="182"/>
      <c r="O119" s="182"/>
      <c r="P119" s="182"/>
      <c r="Q119" s="182"/>
    </row>
    <row r="120" spans="1:17" ht="34">
      <c r="A120" s="176" t="s">
        <v>392</v>
      </c>
      <c r="B120" s="172" t="s">
        <v>393</v>
      </c>
      <c r="C120" s="172" t="s">
        <v>394</v>
      </c>
      <c r="D120" s="177"/>
      <c r="E120" s="180"/>
      <c r="F120" s="180"/>
      <c r="G120" s="182"/>
      <c r="H120" s="182" cm="1">
        <f t="array" aca="1" ref="H120" ca="1">IF(CellColorIndex(B120,FALSE)&gt;0,1,0)</f>
        <v>0</v>
      </c>
      <c r="I120" s="182" cm="1">
        <f t="array" aca="1" ref="I120" ca="1">IF(CellColorIndex(C120,FALSE)&gt;0,1,0)</f>
        <v>0</v>
      </c>
      <c r="J120" s="182" cm="1">
        <f t="array" aca="1" ref="J120" ca="1">IF(CellColorIndex(D120,FALSE)&gt;0,1,0)</f>
        <v>0</v>
      </c>
      <c r="K120" s="182"/>
      <c r="L120" s="182"/>
      <c r="M120" s="182"/>
      <c r="N120" s="182"/>
      <c r="O120" s="182"/>
      <c r="P120" s="182"/>
      <c r="Q120" s="182"/>
    </row>
    <row r="121" spans="1:17" ht="16">
      <c r="A121" s="195" t="s">
        <v>166</v>
      </c>
      <c r="B121" s="172"/>
      <c r="C121" s="172"/>
      <c r="D121" s="177"/>
      <c r="E121" s="180"/>
      <c r="F121" s="180"/>
      <c r="G121" s="182"/>
      <c r="H121" s="168">
        <f ca="1">SUM(H122:H123)</f>
        <v>0</v>
      </c>
      <c r="I121" s="168">
        <f t="shared" ref="I121" ca="1" si="61">SUM(I122:I123)</f>
        <v>0</v>
      </c>
      <c r="J121" s="168">
        <f t="shared" ref="J121" ca="1" si="62">SUM(J122:J123)</f>
        <v>0</v>
      </c>
      <c r="K121" s="182"/>
      <c r="L121" s="182"/>
      <c r="M121" s="182"/>
      <c r="N121" s="188" t="str">
        <f ca="1">IF(AND($J$7&gt;0,SUM(H121:J121)&gt;0),'T-Shirt Size'!$J96,(IF(AND($I$7&gt;0,SUM(H121:J121)&gt;0),'T-Shirt Size'!$F96,IF(AND($H$7&gt;0,SUM(H121:J121)&gt;0),'T-Shirt Size'!$B96,""))))</f>
        <v/>
      </c>
      <c r="O121" s="188" t="str">
        <f ca="1">IF(AND($J$7&gt;0,SUM(H121:J121)&gt;0),'T-Shirt Size'!$K96,(IF(AND($I$7&gt;0,SUM(H121:J121)&gt;0),'T-Shirt Size'!$G96,IF(AND($H$7&gt;0,SUM(H121:J121)&gt;0),'T-Shirt Size'!$C96,""))))</f>
        <v/>
      </c>
      <c r="P121" s="188" t="str">
        <f ca="1">IF(AND($J$7&gt;0,SUM(H121:J121)&gt;0),'T-Shirt Size'!$L96,(IF(AND($I$7&gt;0,SUM(H121:J121)&gt;0),'T-Shirt Size'!$H96,IF(AND($H$7&gt;0,SUM(H121:J121)&gt;0),'T-Shirt Size'!$D96,""))))</f>
        <v/>
      </c>
      <c r="Q121" s="188" t="str">
        <f ca="1">IF(AND($J$7&gt;0,SUM(H121:J121)&gt;0),'T-Shirt Size'!$M96,(IF(AND($I$7&gt;0,SUM(H121:J121)&gt;0),'T-Shirt Size'!$I96,IF(AND($H$7&gt;0,SUM(H121:J121)&gt;0),'T-Shirt Size'!$E96,""))))</f>
        <v/>
      </c>
    </row>
    <row r="122" spans="1:17" ht="80">
      <c r="A122" s="223" t="s">
        <v>416</v>
      </c>
      <c r="B122" s="172"/>
      <c r="C122" s="172"/>
      <c r="D122" s="177"/>
      <c r="E122" s="180"/>
      <c r="F122" s="180"/>
      <c r="G122" s="182"/>
      <c r="H122" s="182" cm="1">
        <f t="array" aca="1" ref="H122" ca="1">IF(CellColorIndex(B122,FALSE)&gt;0,1,0)</f>
        <v>0</v>
      </c>
      <c r="I122" s="182" cm="1">
        <f t="array" aca="1" ref="I122" ca="1">IF(CellColorIndex(C122,FALSE)&gt;0,1,0)</f>
        <v>0</v>
      </c>
      <c r="J122" s="182" cm="1">
        <f t="array" aca="1" ref="J122" ca="1">IF(CellColorIndex(D122,FALSE)&gt;0,1,0)</f>
        <v>0</v>
      </c>
      <c r="K122" s="182"/>
      <c r="L122" s="182"/>
      <c r="M122" s="182"/>
      <c r="N122" s="182"/>
      <c r="O122" s="182"/>
      <c r="P122" s="182"/>
      <c r="Q122" s="182"/>
    </row>
    <row r="123" spans="1:17" ht="34">
      <c r="A123" s="176" t="s">
        <v>392</v>
      </c>
      <c r="B123" s="172" t="s">
        <v>393</v>
      </c>
      <c r="C123" s="172" t="s">
        <v>394</v>
      </c>
      <c r="D123" s="177"/>
      <c r="E123" s="180"/>
      <c r="F123" s="180"/>
      <c r="G123" s="182"/>
      <c r="H123" s="182" cm="1">
        <f t="array" aca="1" ref="H123" ca="1">IF(CellColorIndex(B123,FALSE)&gt;0,1,0)</f>
        <v>0</v>
      </c>
      <c r="I123" s="182" cm="1">
        <f t="array" aca="1" ref="I123" ca="1">IF(CellColorIndex(C123,FALSE)&gt;0,1,0)</f>
        <v>0</v>
      </c>
      <c r="J123" s="182" cm="1">
        <f t="array" aca="1" ref="J123" ca="1">IF(CellColorIndex(D123,FALSE)&gt;0,1,0)</f>
        <v>0</v>
      </c>
      <c r="K123" s="182"/>
      <c r="L123" s="182"/>
      <c r="M123" s="182"/>
      <c r="N123" s="182"/>
      <c r="O123" s="182"/>
      <c r="P123" s="182"/>
      <c r="Q123" s="182"/>
    </row>
    <row r="124" spans="1:17" ht="16">
      <c r="A124" s="195" t="s">
        <v>168</v>
      </c>
      <c r="B124" s="172"/>
      <c r="C124" s="172"/>
      <c r="D124" s="177"/>
      <c r="E124" s="180"/>
      <c r="F124" s="180"/>
      <c r="G124" s="182"/>
      <c r="H124" s="168">
        <f ca="1">SUM(H125:H126)</f>
        <v>0</v>
      </c>
      <c r="I124" s="168">
        <f t="shared" ref="I124" ca="1" si="63">SUM(I125:I126)</f>
        <v>0</v>
      </c>
      <c r="J124" s="168">
        <f ca="1">SUM(J125:J126)</f>
        <v>0</v>
      </c>
      <c r="K124" s="182"/>
      <c r="L124" s="182"/>
      <c r="M124" s="182"/>
      <c r="N124" s="188" t="str">
        <f ca="1">IF(AND($J$7&gt;0,SUM(H124:J124)&gt;0),'T-Shirt Size'!$J97,(IF(AND($I$7&gt;0,SUM(H124:J124)&gt;0),'T-Shirt Size'!$F97,IF(AND($H$7&gt;0,SUM(H124:J124)&gt;0),'T-Shirt Size'!$B97,""))))</f>
        <v/>
      </c>
      <c r="O124" s="188" t="str">
        <f ca="1">IF(AND($J$7&gt;0,SUM(H124:J124)&gt;0),'T-Shirt Size'!$K97,(IF(AND($I$7&gt;0,SUM(H124:J124)&gt;0),'T-Shirt Size'!$G97,IF(AND($H$7&gt;0,SUM(H124:J124)&gt;0),'T-Shirt Size'!$C97,""))))</f>
        <v/>
      </c>
      <c r="P124" s="188" t="str">
        <f ca="1">IF(AND($J$7&gt;0,SUM(H124:J124)&gt;0),'T-Shirt Size'!$L97,(IF(AND($I$7&gt;0,SUM(H124:J124)&gt;0),'T-Shirt Size'!$H97,IF(AND($H$7&gt;0,SUM(H124:J124)&gt;0),'T-Shirt Size'!$D97,""))))</f>
        <v/>
      </c>
      <c r="Q124" s="188" t="str">
        <f ca="1">IF(AND($J$7&gt;0,SUM(H124:J124)&gt;0),'T-Shirt Size'!$M97,(IF(AND($I$7&gt;0,SUM(H124:J124)&gt;0),'T-Shirt Size'!$I97,IF(AND($H$7&gt;0,SUM(H124:J124)&gt;0),'T-Shirt Size'!$E97,""))))</f>
        <v/>
      </c>
    </row>
    <row r="125" spans="1:17" ht="80">
      <c r="A125" s="223" t="s">
        <v>416</v>
      </c>
      <c r="B125" s="172"/>
      <c r="C125" s="172"/>
      <c r="D125" s="177"/>
      <c r="E125" s="180"/>
      <c r="F125" s="180"/>
      <c r="G125" s="182"/>
      <c r="H125" s="182" cm="1">
        <f t="array" aca="1" ref="H125" ca="1">IF(CellColorIndex(B125,FALSE)&gt;0,1,0)</f>
        <v>0</v>
      </c>
      <c r="I125" s="182" cm="1">
        <f t="array" aca="1" ref="I125" ca="1">IF(CellColorIndex(C125,FALSE)&gt;0,1,0)</f>
        <v>0</v>
      </c>
      <c r="J125" s="182" cm="1">
        <f t="array" aca="1" ref="J125" ca="1">IF(CellColorIndex(D125,FALSE)&gt;0,1,0)</f>
        <v>0</v>
      </c>
      <c r="K125" s="182"/>
      <c r="L125" s="182"/>
      <c r="M125" s="182"/>
      <c r="N125" s="182"/>
      <c r="O125" s="182"/>
      <c r="P125" s="182"/>
      <c r="Q125" s="182"/>
    </row>
    <row r="126" spans="1:17" ht="34">
      <c r="A126" s="176" t="s">
        <v>392</v>
      </c>
      <c r="B126" s="172" t="s">
        <v>393</v>
      </c>
      <c r="C126" s="172" t="s">
        <v>394</v>
      </c>
      <c r="D126" s="177"/>
      <c r="E126" s="180"/>
      <c r="F126" s="180"/>
      <c r="G126" s="182"/>
      <c r="H126" s="182" cm="1">
        <f t="array" aca="1" ref="H126" ca="1">IF(CellColorIndex(B126,FALSE)&gt;0,1,0)</f>
        <v>0</v>
      </c>
      <c r="I126" s="182" cm="1">
        <f t="array" aca="1" ref="I126" ca="1">IF(CellColorIndex(C126,FALSE)&gt;0,1,0)</f>
        <v>0</v>
      </c>
      <c r="J126" s="182" cm="1">
        <f t="array" aca="1" ref="J126" ca="1">IF(CellColorIndex(D126,FALSE)&gt;0,1,0)</f>
        <v>0</v>
      </c>
      <c r="K126" s="182"/>
      <c r="L126" s="182"/>
      <c r="M126" s="182"/>
      <c r="N126" s="182"/>
      <c r="O126" s="182"/>
      <c r="P126" s="182"/>
      <c r="Q126" s="182"/>
    </row>
    <row r="127" spans="1:17" ht="16">
      <c r="A127" s="195" t="s">
        <v>170</v>
      </c>
      <c r="B127" s="172"/>
      <c r="C127" s="172"/>
      <c r="D127" s="177"/>
      <c r="E127" s="180"/>
      <c r="F127" s="180"/>
      <c r="G127" s="182"/>
      <c r="H127" s="168">
        <f ca="1">SUM(H128:H130)</f>
        <v>0</v>
      </c>
      <c r="I127" s="168">
        <f ca="1">SUM(I128:I130)</f>
        <v>0</v>
      </c>
      <c r="J127" s="168">
        <f t="shared" ref="J127" ca="1" si="64">SUM(J128:J130)</f>
        <v>0</v>
      </c>
      <c r="K127" s="182"/>
      <c r="L127" s="182"/>
      <c r="M127" s="182"/>
      <c r="N127" s="188" t="str">
        <f ca="1">IF(AND($J$7&gt;0,SUM(H127:J127)&gt;0),'T-Shirt Size'!$J98,(IF(AND($I$7&gt;0,SUM(H127:J127)&gt;0),'T-Shirt Size'!$F98,IF(AND($H$7&gt;0,SUM(H127:J127)&gt;0),'T-Shirt Size'!$B98,""))))</f>
        <v/>
      </c>
      <c r="O127" s="188" t="str">
        <f ca="1">IF(AND($J$7&gt;0,SUM(H127:J127)&gt;0),'T-Shirt Size'!$K98,(IF(AND($I$7&gt;0,SUM(H127:J127)&gt;0),'T-Shirt Size'!$G98,IF(AND($H$7&gt;0,SUM(H127:J127)&gt;0),'T-Shirt Size'!$C98,""))))</f>
        <v/>
      </c>
      <c r="P127" s="188" t="str">
        <f ca="1">IF(AND($J$7&gt;0,SUM(H127:J127)&gt;0),'T-Shirt Size'!$L98,(IF(AND($I$7&gt;0,SUM(H127:J127)&gt;0),'T-Shirt Size'!$H98,IF(AND($H$7&gt;0,SUM(H127:J127)&gt;0),'T-Shirt Size'!$D98,""))))</f>
        <v/>
      </c>
      <c r="Q127" s="188" t="str">
        <f ca="1">IF(AND($J$7&gt;0,SUM(H127:J127)&gt;0),'T-Shirt Size'!$M98,(IF(AND($I$7&gt;0,SUM(H127:J127)&gt;0),'T-Shirt Size'!$I98,IF(AND($H$7&gt;0,SUM(H127:J127)&gt;0),'T-Shirt Size'!$E98,""))))</f>
        <v/>
      </c>
    </row>
    <row r="128" spans="1:17" ht="32">
      <c r="A128" s="223" t="s">
        <v>417</v>
      </c>
      <c r="B128" s="172"/>
      <c r="C128" s="172"/>
      <c r="D128" s="177"/>
      <c r="E128" s="180"/>
      <c r="F128" s="180"/>
      <c r="G128" s="182"/>
      <c r="H128" s="182" cm="1">
        <f t="array" aca="1" ref="H128" ca="1">IF(CellColorIndex(B128,FALSE)&gt;0,1,0)</f>
        <v>0</v>
      </c>
      <c r="I128" s="182" cm="1">
        <f t="array" aca="1" ref="I128" ca="1">IF(CellColorIndex(C128,FALSE)&gt;0,1,0)</f>
        <v>0</v>
      </c>
      <c r="J128" s="182" cm="1">
        <f t="array" aca="1" ref="J128" ca="1">IF(CellColorIndex(D128,FALSE)&gt;0,1,0)</f>
        <v>0</v>
      </c>
      <c r="K128" s="182"/>
      <c r="L128" s="182"/>
      <c r="M128" s="182"/>
      <c r="N128" s="182"/>
      <c r="O128" s="182"/>
      <c r="P128" s="182"/>
      <c r="Q128" s="182"/>
    </row>
    <row r="129" spans="1:17" ht="32">
      <c r="A129" s="223" t="s">
        <v>418</v>
      </c>
      <c r="B129" s="177" t="s">
        <v>16</v>
      </c>
      <c r="C129" s="177" t="s">
        <v>16</v>
      </c>
      <c r="D129" s="177" t="s">
        <v>49</v>
      </c>
      <c r="E129" s="180"/>
      <c r="F129" s="180"/>
      <c r="G129" s="182"/>
      <c r="H129" s="182" cm="1">
        <f t="array" aca="1" ref="H129" ca="1">IF(CellColorIndex(B129,FALSE)&gt;0,1,0)</f>
        <v>0</v>
      </c>
      <c r="I129" s="182" cm="1">
        <f t="array" aca="1" ref="I129" ca="1">IF(CellColorIndex(C129,FALSE)&gt;0,1,0)</f>
        <v>0</v>
      </c>
      <c r="J129" s="182" cm="1">
        <f t="array" aca="1" ref="J129" ca="1">IF(CellColorIndex(D129,FALSE)&gt;0,1,0)</f>
        <v>0</v>
      </c>
      <c r="K129" s="182"/>
      <c r="L129" s="182"/>
      <c r="M129" s="182"/>
      <c r="N129" s="182"/>
      <c r="O129" s="182"/>
      <c r="P129" s="182"/>
      <c r="Q129" s="182"/>
    </row>
    <row r="130" spans="1:17" ht="32">
      <c r="A130" s="224" t="s">
        <v>419</v>
      </c>
      <c r="B130" s="177" t="s">
        <v>49</v>
      </c>
      <c r="C130" s="177" t="s">
        <v>16</v>
      </c>
      <c r="D130" s="177" t="s">
        <v>16</v>
      </c>
      <c r="E130" s="180"/>
      <c r="F130" s="180"/>
      <c r="G130" s="182"/>
      <c r="H130" s="182" cm="1">
        <f t="array" aca="1" ref="H130" ca="1">IF(CellColorIndex(B130,FALSE)&gt;0,1,0)</f>
        <v>0</v>
      </c>
      <c r="I130" s="182" cm="1">
        <f t="array" aca="1" ref="I130" ca="1">IF(CellColorIndex(C130,FALSE)&gt;0,1,0)</f>
        <v>0</v>
      </c>
      <c r="J130" s="182" cm="1">
        <f t="array" aca="1" ref="J130" ca="1">IF(CellColorIndex(D130,FALSE)&gt;0,1,0)</f>
        <v>0</v>
      </c>
      <c r="K130" s="182"/>
      <c r="L130" s="182"/>
      <c r="M130" s="182"/>
      <c r="N130" s="182"/>
      <c r="O130" s="182"/>
      <c r="P130" s="182"/>
      <c r="Q130" s="182"/>
    </row>
    <row r="131" spans="1:17" ht="16">
      <c r="A131" s="195" t="s">
        <v>172</v>
      </c>
      <c r="B131" s="177"/>
      <c r="C131" s="177"/>
      <c r="D131" s="177"/>
      <c r="E131" s="180"/>
      <c r="F131" s="180"/>
      <c r="G131" s="182"/>
      <c r="H131" s="168">
        <f ca="1">SUM(H132:H133)</f>
        <v>0</v>
      </c>
      <c r="I131" s="168">
        <f t="shared" ref="I131" ca="1" si="65">SUM(I132:I133)</f>
        <v>0</v>
      </c>
      <c r="J131" s="168">
        <f ca="1">SUM(J132:J133)</f>
        <v>0</v>
      </c>
      <c r="K131" s="182"/>
      <c r="L131" s="182"/>
      <c r="M131" s="182"/>
      <c r="N131" s="188" t="str">
        <f ca="1">IF(AND($J$7&gt;0,SUM(H131:J131)&gt;0),'T-Shirt Size'!$J99,(IF(AND($I$7&gt;0,SUM(H131:J131)&gt;0),'T-Shirt Size'!$F99,IF(AND($H$7&gt;0,SUM(H131:J131)&gt;0),'T-Shirt Size'!$B99,""))))</f>
        <v/>
      </c>
      <c r="O131" s="188" t="str">
        <f ca="1">IF(AND($J$7&gt;0,SUM(H131:J131)&gt;0),'T-Shirt Size'!$K99,(IF(AND($I$7&gt;0,SUM(H131:J131)&gt;0),'T-Shirt Size'!$G99,IF(AND($H$7&gt;0,SUM(H131:J131)&gt;0),'T-Shirt Size'!$C99,""))))</f>
        <v/>
      </c>
      <c r="P131" s="188" t="str">
        <f ca="1">IF(AND($J$7&gt;0,SUM(H131:J131)&gt;0),'T-Shirt Size'!$L99,(IF(AND($I$7&gt;0,SUM(H131:J131)&gt;0),'T-Shirt Size'!$H99,IF(AND($H$7&gt;0,SUM(H131:J131)&gt;0),'T-Shirt Size'!$D99,""))))</f>
        <v/>
      </c>
      <c r="Q131" s="188" t="str">
        <f ca="1">IF(AND($J$7&gt;0,SUM(H131:J131)&gt;0),'T-Shirt Size'!$M99,(IF(AND($I$7&gt;0,SUM(H131:J131)&gt;0),'T-Shirt Size'!$I99,IF(AND($H$7&gt;0,SUM(H131:J131)&gt;0),'T-Shirt Size'!$E99,""))))</f>
        <v/>
      </c>
    </row>
    <row r="132" spans="1:17" ht="48">
      <c r="A132" s="223" t="s">
        <v>420</v>
      </c>
      <c r="B132" s="177"/>
      <c r="C132" s="177"/>
      <c r="D132" s="177"/>
      <c r="E132" s="180"/>
      <c r="F132" s="180"/>
      <c r="G132" s="182"/>
      <c r="H132" s="182" cm="1">
        <f t="array" aca="1" ref="H132" ca="1">IF(CellColorIndex(B132,FALSE)&gt;0,1,0)</f>
        <v>0</v>
      </c>
      <c r="I132" s="182" cm="1">
        <f t="array" aca="1" ref="I132" ca="1">IF(CellColorIndex(C132,FALSE)&gt;0,1,0)</f>
        <v>0</v>
      </c>
      <c r="J132" s="182" cm="1">
        <f t="array" aca="1" ref="J132" ca="1">IF(CellColorIndex(D132,FALSE)&gt;0,1,0)</f>
        <v>0</v>
      </c>
      <c r="K132" s="182"/>
      <c r="L132" s="182"/>
      <c r="M132" s="182"/>
      <c r="N132" s="182"/>
      <c r="O132" s="182"/>
      <c r="P132" s="182"/>
      <c r="Q132" s="182"/>
    </row>
    <row r="133" spans="1:17" ht="34">
      <c r="A133" s="176" t="s">
        <v>392</v>
      </c>
      <c r="B133" s="172" t="s">
        <v>393</v>
      </c>
      <c r="C133" s="172" t="s">
        <v>394</v>
      </c>
      <c r="D133" s="177"/>
      <c r="E133" s="180"/>
      <c r="F133" s="180"/>
      <c r="G133" s="182"/>
      <c r="H133" s="182" cm="1">
        <f t="array" aca="1" ref="H133" ca="1">IF(CellColorIndex(B133,FALSE)&gt;0,1,0)</f>
        <v>0</v>
      </c>
      <c r="I133" s="182" cm="1">
        <f t="array" aca="1" ref="I133" ca="1">IF(CellColorIndex(C133,FALSE)&gt;0,1,0)</f>
        <v>0</v>
      </c>
      <c r="J133" s="182" cm="1">
        <f t="array" aca="1" ref="J133" ca="1">IF(CellColorIndex(D133,FALSE)&gt;0,1,0)</f>
        <v>0</v>
      </c>
      <c r="K133" s="182"/>
      <c r="L133" s="182"/>
      <c r="M133" s="182"/>
      <c r="N133" s="182"/>
      <c r="O133" s="182"/>
      <c r="P133" s="182"/>
      <c r="Q133" s="182"/>
    </row>
    <row r="134" spans="1:17" ht="16">
      <c r="A134" s="195" t="s">
        <v>173</v>
      </c>
      <c r="B134" s="172"/>
      <c r="C134" s="172"/>
      <c r="D134" s="177"/>
      <c r="E134" s="180"/>
      <c r="F134" s="180"/>
      <c r="G134" s="182"/>
      <c r="H134" s="168">
        <f ca="1">SUM(H135:H138)</f>
        <v>0</v>
      </c>
      <c r="I134" s="168">
        <f t="shared" ref="I134:J134" ca="1" si="66">SUM(I135:I138)</f>
        <v>0</v>
      </c>
      <c r="J134" s="168">
        <f t="shared" ca="1" si="66"/>
        <v>0</v>
      </c>
      <c r="K134" s="182"/>
      <c r="L134" s="182"/>
      <c r="M134" s="182"/>
      <c r="N134" s="188" t="str">
        <f ca="1">IF(AND($J$7&gt;0,SUM(H134:J134)&gt;0),'T-Shirt Size'!$J100,(IF(AND($I$7&gt;0,SUM(H134:J134)&gt;0),'T-Shirt Size'!$F100,IF(AND($H$7&gt;0,SUM(H134:J134)&gt;0),'T-Shirt Size'!$B100,""))))</f>
        <v/>
      </c>
      <c r="O134" s="188" t="str">
        <f ca="1">IF(AND($J$7&gt;0,SUM(H134:J134)&gt;0),'T-Shirt Size'!$K100,(IF(AND($I$7&gt;0,SUM(H134:J134)&gt;0),'T-Shirt Size'!$G100,IF(AND($H$7&gt;0,SUM(H134:J134)&gt;0),'T-Shirt Size'!$C100,""))))</f>
        <v/>
      </c>
      <c r="P134" s="188" t="str">
        <f ca="1">IF(AND($J$7&gt;0,SUM(H134:J134)&gt;0),'T-Shirt Size'!$L100,(IF(AND($I$7&gt;0,SUM(H134:J134)&gt;0),'T-Shirt Size'!$H100,IF(AND($H$7&gt;0,SUM(H134:J134)&gt;0),'T-Shirt Size'!$D100,""))))</f>
        <v/>
      </c>
      <c r="Q134" s="188" t="str">
        <f ca="1">IF(AND($J$7&gt;0,SUM(H134:J134)&gt;0),'T-Shirt Size'!$M100,(IF(AND($I$7&gt;0,SUM(H134:J134)&gt;0),'T-Shirt Size'!$I100,IF(AND($H$7&gt;0,SUM(H134:J134)&gt;0),'T-Shirt Size'!$E100,""))))</f>
        <v/>
      </c>
    </row>
    <row r="135" spans="1:17" ht="48">
      <c r="A135" s="223" t="s">
        <v>405</v>
      </c>
      <c r="B135" s="172"/>
      <c r="C135" s="172"/>
      <c r="D135" s="177"/>
      <c r="E135" s="180"/>
      <c r="F135" s="180"/>
      <c r="G135" s="182"/>
      <c r="H135" s="182" cm="1">
        <f t="array" aca="1" ref="H135" ca="1">IF(CellColorIndex(B135,FALSE)&gt;0,1,0)</f>
        <v>0</v>
      </c>
      <c r="I135" s="182" cm="1">
        <f t="array" aca="1" ref="I135" ca="1">IF(CellColorIndex(C135,FALSE)&gt;0,1,0)</f>
        <v>0</v>
      </c>
      <c r="J135" s="182" cm="1">
        <f t="array" aca="1" ref="J135" ca="1">IF(CellColorIndex(D135,FALSE)&gt;0,1,0)</f>
        <v>0</v>
      </c>
      <c r="K135" s="182"/>
      <c r="L135" s="182"/>
      <c r="M135" s="182"/>
      <c r="N135" s="182"/>
      <c r="O135" s="182"/>
      <c r="P135" s="182"/>
      <c r="Q135" s="182"/>
    </row>
    <row r="136" spans="1:17" ht="34">
      <c r="A136" s="176" t="s">
        <v>392</v>
      </c>
      <c r="B136" s="172" t="s">
        <v>393</v>
      </c>
      <c r="C136" s="172" t="s">
        <v>394</v>
      </c>
      <c r="D136" s="177"/>
      <c r="E136" s="180"/>
      <c r="F136" s="180"/>
      <c r="G136" s="182"/>
      <c r="H136" s="182" cm="1">
        <f t="array" aca="1" ref="H136" ca="1">IF(CellColorIndex(B136,FALSE)&gt;0,1,0)</f>
        <v>0</v>
      </c>
      <c r="I136" s="182" cm="1">
        <f t="array" aca="1" ref="I136" ca="1">IF(CellColorIndex(C136,FALSE)&gt;0,1,0)</f>
        <v>0</v>
      </c>
      <c r="J136" s="182" cm="1">
        <f t="array" aca="1" ref="J136" ca="1">IF(CellColorIndex(D136,FALSE)&gt;0,1,0)</f>
        <v>0</v>
      </c>
      <c r="K136" s="182"/>
      <c r="L136" s="182"/>
      <c r="M136" s="182"/>
      <c r="N136" s="182"/>
      <c r="O136" s="182"/>
      <c r="P136" s="182"/>
      <c r="Q136" s="182"/>
    </row>
    <row r="137" spans="1:17" ht="17">
      <c r="A137" s="176" t="s">
        <v>421</v>
      </c>
      <c r="B137" s="223">
        <v>1</v>
      </c>
      <c r="C137" s="223">
        <v>1</v>
      </c>
      <c r="D137" s="176">
        <v>1</v>
      </c>
      <c r="E137" s="180"/>
      <c r="F137" s="180"/>
      <c r="G137" s="182"/>
      <c r="H137" s="182" cm="1">
        <f t="array" aca="1" ref="H137" ca="1">IF(CellColorIndex(B137,FALSE)&gt;0,1,0)</f>
        <v>0</v>
      </c>
      <c r="I137" s="182" cm="1">
        <f t="array" aca="1" ref="I137" ca="1">IF(CellColorIndex(C137,FALSE)&gt;0,1,0)</f>
        <v>0</v>
      </c>
      <c r="J137" s="182" cm="1">
        <f t="array" aca="1" ref="J137" ca="1">IF(CellColorIndex(D137,FALSE)&gt;0,1,0)</f>
        <v>0</v>
      </c>
      <c r="K137" s="182"/>
      <c r="L137" s="182"/>
      <c r="M137" s="182"/>
      <c r="N137" s="182"/>
      <c r="O137" s="182"/>
      <c r="P137" s="182"/>
      <c r="Q137" s="182"/>
    </row>
    <row r="138" spans="1:17" ht="17">
      <c r="A138" s="223" t="s">
        <v>422</v>
      </c>
      <c r="B138" s="177" t="s">
        <v>423</v>
      </c>
      <c r="C138" s="177" t="s">
        <v>424</v>
      </c>
      <c r="D138" s="177" t="s">
        <v>425</v>
      </c>
      <c r="E138" s="180"/>
      <c r="F138" s="180"/>
      <c r="G138" s="182"/>
      <c r="H138" s="182" cm="1">
        <f t="array" aca="1" ref="H138" ca="1">IF(CellColorIndex(B138,FALSE)&gt;0,1,0)</f>
        <v>0</v>
      </c>
      <c r="I138" s="182" cm="1">
        <f t="array" aca="1" ref="I138" ca="1">IF(CellColorIndex(C138,FALSE)&gt;0,1,0)</f>
        <v>0</v>
      </c>
      <c r="J138" s="182" cm="1">
        <f t="array" aca="1" ref="J138" ca="1">IF(CellColorIndex(D138,FALSE)&gt;0,1,0)</f>
        <v>0</v>
      </c>
      <c r="K138" s="182"/>
      <c r="L138" s="182"/>
      <c r="M138" s="182"/>
      <c r="N138" s="182"/>
      <c r="O138" s="182"/>
      <c r="P138" s="182"/>
      <c r="Q138" s="182"/>
    </row>
    <row r="139" spans="1:17" ht="16">
      <c r="A139" s="195" t="s">
        <v>176</v>
      </c>
      <c r="B139" s="177"/>
      <c r="C139" s="177"/>
      <c r="D139" s="177"/>
      <c r="E139" s="180"/>
      <c r="F139" s="180"/>
      <c r="G139" s="182"/>
      <c r="H139" s="168">
        <f ca="1">SUM(H140:H141)</f>
        <v>0</v>
      </c>
      <c r="I139" s="168">
        <f t="shared" ref="I139" ca="1" si="67">SUM(I140:I141)</f>
        <v>0</v>
      </c>
      <c r="J139" s="168">
        <f ca="1">SUM(J140:J141)</f>
        <v>0</v>
      </c>
      <c r="K139" s="182"/>
      <c r="L139" s="182"/>
      <c r="M139" s="182"/>
      <c r="N139" s="188" t="str">
        <f ca="1">IF(AND($J$7&gt;0,SUM(H139:J139)&gt;0),'T-Shirt Size'!$J102,(IF(AND($I$7&gt;0,SUM(H139:J139)&gt;0),'T-Shirt Size'!$F102,IF(AND($H$7&gt;0,SUM(H139:J139)&gt;0),'T-Shirt Size'!$B102,""))))</f>
        <v/>
      </c>
      <c r="O139" s="188" t="str">
        <f ca="1">IF(AND($J$7&gt;0,SUM(H139:J139)&gt;0),'T-Shirt Size'!$K102,(IF(AND($I$7&gt;0,SUM(H139:J139)&gt;0),'T-Shirt Size'!$G102,IF(AND($H$7&gt;0,SUM(H139:J139)&gt;0),'T-Shirt Size'!$C102,""))))</f>
        <v/>
      </c>
      <c r="P139" s="188" t="str">
        <f ca="1">IF(AND($J$7&gt;0,SUM(H139:J139)&gt;0),'T-Shirt Size'!$L102,(IF(AND($I$7&gt;0,SUM(H139:J139)&gt;0),'T-Shirt Size'!$H102,IF(AND($H$7&gt;0,SUM(H139:J139)&gt;0),'T-Shirt Size'!$D102,""))))</f>
        <v/>
      </c>
      <c r="Q139" s="188" t="str">
        <f ca="1">IF(AND($J$7&gt;0,SUM(H139:J139)&gt;0),'T-Shirt Size'!$M102,(IF(AND($I$7&gt;0,SUM(H139:J139)&gt;0),'T-Shirt Size'!$I102,IF(AND($H$7&gt;0,SUM(H139:J139)&gt;0),'T-Shirt Size'!$E102,""))))</f>
        <v/>
      </c>
    </row>
    <row r="140" spans="1:17" ht="48">
      <c r="A140" s="223" t="s">
        <v>426</v>
      </c>
      <c r="B140" s="177"/>
      <c r="C140" s="177"/>
      <c r="D140" s="177"/>
      <c r="E140" s="180"/>
      <c r="F140" s="180"/>
      <c r="G140" s="182"/>
      <c r="H140" s="182" cm="1">
        <f t="array" aca="1" ref="H140" ca="1">IF(CellColorIndex(B140,FALSE)&gt;0,1,0)</f>
        <v>0</v>
      </c>
      <c r="I140" s="182" cm="1">
        <f t="array" aca="1" ref="I140" ca="1">IF(CellColorIndex(C140,FALSE)&gt;0,1,0)</f>
        <v>0</v>
      </c>
      <c r="J140" s="182" cm="1">
        <f t="array" aca="1" ref="J140" ca="1">IF(CellColorIndex(D140,FALSE)&gt;0,1,0)</f>
        <v>0</v>
      </c>
      <c r="K140" s="182"/>
      <c r="L140" s="182"/>
      <c r="M140" s="182"/>
      <c r="N140" s="182"/>
      <c r="O140" s="182"/>
      <c r="P140" s="182"/>
      <c r="Q140" s="182"/>
    </row>
    <row r="141" spans="1:17" ht="34">
      <c r="A141" s="176" t="s">
        <v>392</v>
      </c>
      <c r="B141" s="172" t="s">
        <v>393</v>
      </c>
      <c r="C141" s="172" t="s">
        <v>394</v>
      </c>
      <c r="D141" s="177"/>
      <c r="E141" s="180"/>
      <c r="F141" s="180"/>
      <c r="G141" s="182"/>
      <c r="H141" s="182" cm="1">
        <f t="array" aca="1" ref="H141" ca="1">IF(CellColorIndex(B141,FALSE)&gt;0,1,0)</f>
        <v>0</v>
      </c>
      <c r="I141" s="182" cm="1">
        <f t="array" aca="1" ref="I141" ca="1">IF(CellColorIndex(C141,FALSE)&gt;0,1,0)</f>
        <v>0</v>
      </c>
      <c r="J141" s="182" cm="1">
        <f t="array" aca="1" ref="J141" ca="1">IF(CellColorIndex(D141,FALSE)&gt;0,1,0)</f>
        <v>0</v>
      </c>
      <c r="K141" s="182"/>
      <c r="L141" s="182"/>
      <c r="M141" s="182"/>
      <c r="N141" s="182"/>
      <c r="O141" s="182"/>
      <c r="P141" s="182"/>
      <c r="Q141" s="182"/>
    </row>
    <row r="142" spans="1:17" ht="16">
      <c r="A142" s="195" t="s">
        <v>177</v>
      </c>
      <c r="B142" s="172"/>
      <c r="C142" s="172"/>
      <c r="D142" s="177"/>
      <c r="E142" s="180"/>
      <c r="F142" s="180"/>
      <c r="G142" s="182"/>
      <c r="H142" s="168">
        <f ca="1">SUM(H143:H144)</f>
        <v>0</v>
      </c>
      <c r="I142" s="168">
        <f t="shared" ref="I142:J142" ca="1" si="68">SUM(I143:I144)</f>
        <v>0</v>
      </c>
      <c r="J142" s="168">
        <f t="shared" ca="1" si="68"/>
        <v>0</v>
      </c>
      <c r="K142" s="182"/>
      <c r="L142" s="182"/>
      <c r="M142" s="182"/>
      <c r="N142" s="188" t="str">
        <f ca="1">IF(AND($J$7&gt;0,SUM(H142:J142)&gt;0),'T-Shirt Size'!$J103,(IF(AND($I$7&gt;0,SUM(H142:J142)&gt;0),'T-Shirt Size'!$F103,IF(AND($H$7&gt;0,SUM(H142:J142)&gt;0),'T-Shirt Size'!$B103,""))))</f>
        <v/>
      </c>
      <c r="O142" s="188" t="str">
        <f ca="1">IF(AND($J$7&gt;0,SUM(H142:J142)&gt;0),'T-Shirt Size'!$K103,(IF(AND($I$7&gt;0,SUM(H142:J142)&gt;0),'T-Shirt Size'!$G103,IF(AND($H$7&gt;0,SUM(H142:J142)&gt;0),'T-Shirt Size'!$C103,""))))</f>
        <v/>
      </c>
      <c r="P142" s="188" t="str">
        <f ca="1">IF(AND($J$7&gt;0,SUM(H142:J142)&gt;0),'T-Shirt Size'!$L103,(IF(AND($I$7&gt;0,SUM(H142:J142)&gt;0),'T-Shirt Size'!$H103,IF(AND($H$7&gt;0,SUM(H142:J142)&gt;0),'T-Shirt Size'!$D103,""))))</f>
        <v/>
      </c>
      <c r="Q142" s="188" t="str">
        <f ca="1">IF(AND($J$7&gt;0,SUM(H142:J142)&gt;0),'T-Shirt Size'!$M103,(IF(AND($I$7&gt;0,SUM(H142:J142)&gt;0),'T-Shirt Size'!$I103,IF(AND($H$7&gt;0,SUM(H142:J142)&gt;0),'T-Shirt Size'!$E103,""))))</f>
        <v/>
      </c>
    </row>
    <row r="143" spans="1:17" ht="48">
      <c r="A143" s="223" t="s">
        <v>427</v>
      </c>
      <c r="B143" s="172"/>
      <c r="C143" s="172"/>
      <c r="D143" s="177"/>
      <c r="E143" s="180"/>
      <c r="F143" s="180"/>
      <c r="G143" s="182"/>
      <c r="H143" s="182" cm="1">
        <f t="array" aca="1" ref="H143" ca="1">IF(CellColorIndex(B143,FALSE)&gt;0,1,0)</f>
        <v>0</v>
      </c>
      <c r="I143" s="182" cm="1">
        <f t="array" aca="1" ref="I143" ca="1">IF(CellColorIndex(C143,FALSE)&gt;0,1,0)</f>
        <v>0</v>
      </c>
      <c r="J143" s="182" cm="1">
        <f t="array" aca="1" ref="J143" ca="1">IF(CellColorIndex(D143,FALSE)&gt;0,1,0)</f>
        <v>0</v>
      </c>
      <c r="K143" s="182"/>
      <c r="L143" s="182"/>
      <c r="M143" s="182"/>
      <c r="N143" s="182"/>
      <c r="O143" s="182"/>
      <c r="P143" s="182"/>
      <c r="Q143" s="182"/>
    </row>
    <row r="144" spans="1:17" ht="34">
      <c r="A144" s="176" t="s">
        <v>392</v>
      </c>
      <c r="B144" s="172" t="s">
        <v>393</v>
      </c>
      <c r="C144" s="172" t="s">
        <v>394</v>
      </c>
      <c r="D144" s="177"/>
      <c r="E144" s="180"/>
      <c r="F144" s="180"/>
      <c r="G144" s="182"/>
      <c r="H144" s="182" cm="1">
        <f t="array" aca="1" ref="H144" ca="1">IF(CellColorIndex(B144,FALSE)&gt;0,1,0)</f>
        <v>0</v>
      </c>
      <c r="I144" s="182" cm="1">
        <f t="array" aca="1" ref="I144" ca="1">IF(CellColorIndex(C144,FALSE)&gt;0,1,0)</f>
        <v>0</v>
      </c>
      <c r="J144" s="182" cm="1">
        <f t="array" aca="1" ref="J144" ca="1">IF(CellColorIndex(D144,FALSE)&gt;0,1,0)</f>
        <v>0</v>
      </c>
      <c r="K144" s="182"/>
      <c r="L144" s="182"/>
      <c r="M144" s="182"/>
      <c r="N144" s="182"/>
      <c r="O144" s="182"/>
      <c r="P144" s="182"/>
      <c r="Q144" s="182"/>
    </row>
    <row r="145" spans="1:17" ht="16">
      <c r="A145" s="195" t="s">
        <v>128</v>
      </c>
      <c r="B145" s="172"/>
      <c r="C145" s="172"/>
      <c r="D145" s="177"/>
      <c r="E145" s="180"/>
      <c r="F145" s="180"/>
      <c r="G145" s="182"/>
      <c r="H145" s="168">
        <f ca="1">SUM(H146:H147)</f>
        <v>0</v>
      </c>
      <c r="I145" s="168">
        <f ca="1">SUM(I146:I147)</f>
        <v>0</v>
      </c>
      <c r="J145" s="168">
        <f t="shared" ref="J145" ca="1" si="69">SUM(J146:J147)</f>
        <v>0</v>
      </c>
      <c r="K145" s="182"/>
      <c r="L145" s="182"/>
      <c r="M145" s="182"/>
      <c r="N145" s="188" t="str">
        <f ca="1">IF(AND($J$7&gt;0,SUM(H145:J145)&gt;0),'T-Shirt Size'!$J77,(IF(AND($I$7&gt;0,SUM(H145:J145)&gt;0),'T-Shirt Size'!$F77,IF(AND($H$7&gt;0,SUM(H145:J145)&gt;0),'T-Shirt Size'!$B77,""))))</f>
        <v/>
      </c>
      <c r="O145" s="188" t="str">
        <f ca="1">IF(AND($J$7&gt;0,SUM(H145:J145)&gt;0),'T-Shirt Size'!$K77,(IF(AND($I$7&gt;0,SUM(H145:J145)&gt;0),'T-Shirt Size'!$G77,IF(AND($H$7&gt;0,SUM(H145:J145)&gt;0),'T-Shirt Size'!$C77,""))))</f>
        <v/>
      </c>
      <c r="P145" s="188" t="str">
        <f ca="1">IF(AND($J$7&gt;0,SUM(H145:J145)&gt;0),'T-Shirt Size'!$L77,(IF(AND($I$7&gt;0,SUM(H145:J145)&gt;0),'T-Shirt Size'!$H77,IF(AND($H$7&gt;0,SUM(H145:J145)&gt;0),'T-Shirt Size'!$D77,""))))</f>
        <v/>
      </c>
      <c r="Q145" s="188" t="str">
        <f ca="1">IF(AND($J$7&gt;0,SUM(H145:J145)&gt;0),'T-Shirt Size'!$M77,(IF(AND($I$7&gt;0,SUM(H145:J145)&gt;0),'T-Shirt Size'!$I77,IF(AND($H$7&gt;0,SUM(H145:J145)&gt;0),'T-Shirt Size'!$E77,""))))</f>
        <v/>
      </c>
    </row>
    <row r="146" spans="1:17" ht="48">
      <c r="A146" s="223" t="s">
        <v>428</v>
      </c>
      <c r="B146" s="172"/>
      <c r="C146" s="172"/>
      <c r="D146" s="177"/>
      <c r="E146" s="180"/>
      <c r="F146" s="180"/>
      <c r="G146" s="182"/>
      <c r="H146" s="182" cm="1">
        <f t="array" aca="1" ref="H146" ca="1">IF(CellColorIndex(B146,FALSE)&gt;0,1,0)</f>
        <v>0</v>
      </c>
      <c r="I146" s="182" cm="1">
        <f t="array" aca="1" ref="I146" ca="1">IF(CellColorIndex(C146,FALSE)&gt;0,1,0)</f>
        <v>0</v>
      </c>
      <c r="J146" s="182" cm="1">
        <f t="array" aca="1" ref="J146" ca="1">IF(CellColorIndex(D146,FALSE)&gt;0,1,0)</f>
        <v>0</v>
      </c>
      <c r="K146" s="182"/>
      <c r="L146" s="182"/>
      <c r="M146" s="182"/>
      <c r="N146" s="182"/>
      <c r="O146" s="182"/>
      <c r="P146" s="182"/>
      <c r="Q146" s="182"/>
    </row>
    <row r="147" spans="1:17" ht="16">
      <c r="A147" s="223" t="s">
        <v>429</v>
      </c>
      <c r="B147" s="172" t="s">
        <v>430</v>
      </c>
      <c r="C147" s="172" t="s">
        <v>431</v>
      </c>
      <c r="D147" s="172" t="s">
        <v>432</v>
      </c>
      <c r="E147" s="180"/>
      <c r="F147" s="180"/>
      <c r="G147" s="182"/>
      <c r="H147" s="182" cm="1">
        <f t="array" aca="1" ref="H147" ca="1">IF(CellColorIndex(B147,FALSE)&gt;0,1,0)</f>
        <v>0</v>
      </c>
      <c r="I147" s="182" cm="1">
        <f t="array" aca="1" ref="I147" ca="1">IF(CellColorIndex(C147,FALSE)&gt;0,1,0)</f>
        <v>0</v>
      </c>
      <c r="J147" s="182" cm="1">
        <f t="array" aca="1" ref="J147" ca="1">IF(CellColorIndex(D147,FALSE)&gt;0,1,0)</f>
        <v>0</v>
      </c>
      <c r="K147" s="182"/>
      <c r="L147" s="182"/>
      <c r="M147" s="182"/>
      <c r="N147" s="182"/>
      <c r="O147" s="182"/>
      <c r="P147" s="182"/>
      <c r="Q147" s="182"/>
    </row>
    <row r="148" spans="1:17">
      <c r="A148" s="189"/>
      <c r="B148" s="189"/>
      <c r="C148" s="189"/>
      <c r="D148" s="189"/>
      <c r="E148" s="182"/>
      <c r="F148" s="182"/>
      <c r="G148" s="182"/>
      <c r="H148" s="182"/>
      <c r="I148" s="182"/>
      <c r="J148" s="182"/>
      <c r="K148" s="182"/>
      <c r="L148" s="182"/>
      <c r="M148" s="182"/>
      <c r="N148" s="182"/>
      <c r="O148" s="182"/>
      <c r="P148" s="182"/>
      <c r="Q148" s="182"/>
    </row>
    <row r="149" spans="1:17">
      <c r="A149" s="182"/>
      <c r="B149" s="182"/>
      <c r="C149" s="182"/>
      <c r="D149" s="182"/>
      <c r="E149" s="182"/>
      <c r="F149" s="182"/>
      <c r="G149" s="182"/>
      <c r="H149" s="182"/>
      <c r="I149" s="182"/>
      <c r="J149" s="182"/>
      <c r="K149" s="182"/>
      <c r="L149" s="182"/>
      <c r="M149" s="182"/>
      <c r="N149" s="182"/>
      <c r="O149" s="182"/>
      <c r="P149" s="182"/>
      <c r="Q149" s="182"/>
    </row>
    <row r="150" spans="1:17">
      <c r="A150" s="182"/>
      <c r="B150" s="182"/>
      <c r="C150" s="182"/>
      <c r="D150" s="182"/>
      <c r="E150" s="182"/>
      <c r="F150" s="182"/>
      <c r="G150" s="182"/>
      <c r="H150" s="182"/>
      <c r="I150" s="182"/>
      <c r="J150" s="182"/>
      <c r="K150" s="182"/>
      <c r="L150" s="182"/>
      <c r="M150" s="182"/>
      <c r="N150" s="182"/>
      <c r="O150" s="182"/>
      <c r="P150" s="182"/>
      <c r="Q150" s="182"/>
    </row>
    <row r="151" spans="1:17">
      <c r="A151" s="182"/>
      <c r="B151" s="182"/>
      <c r="C151" s="182"/>
      <c r="D151" s="182"/>
      <c r="E151" s="182"/>
      <c r="F151" s="182"/>
      <c r="G151" s="182"/>
      <c r="H151" s="182"/>
      <c r="I151" s="182"/>
      <c r="J151" s="182"/>
      <c r="K151" s="182"/>
      <c r="L151" s="182"/>
      <c r="M151" s="182"/>
      <c r="N151" s="182"/>
      <c r="O151" s="182"/>
      <c r="P151" s="182"/>
      <c r="Q151" s="182"/>
    </row>
    <row r="152" spans="1:17">
      <c r="A152" s="182"/>
      <c r="B152" s="182"/>
      <c r="C152" s="182"/>
      <c r="D152" s="182"/>
      <c r="E152" s="182"/>
      <c r="F152" s="182"/>
      <c r="G152" s="182"/>
      <c r="H152" s="182"/>
      <c r="I152" s="182"/>
      <c r="J152" s="182"/>
      <c r="K152" s="182"/>
      <c r="L152" s="182"/>
      <c r="M152" s="182"/>
      <c r="N152" s="182"/>
      <c r="O152" s="182"/>
      <c r="P152" s="182"/>
      <c r="Q152" s="182"/>
    </row>
    <row r="153" spans="1:17">
      <c r="A153" s="182"/>
      <c r="B153" s="182"/>
      <c r="C153" s="182"/>
      <c r="D153" s="182"/>
      <c r="E153" s="182"/>
      <c r="F153" s="182"/>
      <c r="G153" s="182"/>
      <c r="H153" s="182"/>
      <c r="I153" s="182"/>
      <c r="J153" s="182"/>
      <c r="K153" s="182"/>
      <c r="L153" s="182"/>
      <c r="M153" s="182"/>
      <c r="N153" s="182"/>
      <c r="O153" s="182"/>
      <c r="P153" s="182"/>
      <c r="Q153" s="182"/>
    </row>
    <row r="154" spans="1:17">
      <c r="A154" s="182"/>
      <c r="B154" s="182"/>
      <c r="C154" s="182"/>
      <c r="D154" s="182"/>
      <c r="E154" s="182"/>
      <c r="F154" s="182"/>
      <c r="G154" s="182"/>
      <c r="H154" s="182"/>
      <c r="I154" s="182"/>
      <c r="J154" s="182"/>
      <c r="K154" s="182"/>
      <c r="L154" s="182"/>
      <c r="M154" s="182"/>
      <c r="N154" s="182"/>
      <c r="O154" s="182"/>
      <c r="P154" s="182"/>
      <c r="Q154" s="182"/>
    </row>
    <row r="155" spans="1:17">
      <c r="A155" s="182"/>
      <c r="B155" s="182"/>
      <c r="C155" s="182"/>
      <c r="D155" s="182"/>
      <c r="E155" s="182"/>
      <c r="F155" s="182"/>
      <c r="G155" s="182"/>
      <c r="H155" s="182"/>
      <c r="I155" s="182"/>
      <c r="J155" s="182"/>
      <c r="K155" s="182"/>
      <c r="L155" s="182"/>
      <c r="M155" s="182"/>
      <c r="N155" s="182"/>
      <c r="O155" s="182"/>
      <c r="P155" s="182"/>
      <c r="Q155" s="182"/>
    </row>
    <row r="156" spans="1:17">
      <c r="A156" s="182"/>
      <c r="B156" s="182"/>
      <c r="C156" s="182"/>
      <c r="D156" s="182"/>
      <c r="E156" s="182"/>
      <c r="F156" s="182"/>
      <c r="G156" s="182"/>
      <c r="H156" s="182"/>
      <c r="I156" s="182"/>
      <c r="J156" s="182"/>
      <c r="K156" s="182"/>
      <c r="L156" s="182"/>
      <c r="M156" s="182"/>
      <c r="N156" s="182"/>
      <c r="O156" s="182"/>
      <c r="P156" s="182"/>
      <c r="Q156" s="182"/>
    </row>
    <row r="157" spans="1:17">
      <c r="A157" s="182"/>
      <c r="B157" s="182"/>
      <c r="C157" s="182"/>
      <c r="D157" s="182"/>
      <c r="E157" s="182"/>
      <c r="F157" s="182"/>
      <c r="G157" s="182"/>
      <c r="H157" s="182"/>
      <c r="I157" s="182"/>
      <c r="J157" s="182"/>
      <c r="K157" s="182"/>
      <c r="L157" s="182"/>
      <c r="M157" s="182"/>
      <c r="N157" s="182"/>
      <c r="O157" s="182"/>
      <c r="P157" s="182"/>
      <c r="Q157" s="182"/>
    </row>
    <row r="158" spans="1:17">
      <c r="A158" s="182"/>
      <c r="B158" s="182"/>
      <c r="C158" s="182"/>
      <c r="D158" s="182"/>
      <c r="E158" s="182"/>
      <c r="F158" s="182"/>
      <c r="G158" s="182"/>
      <c r="H158" s="182"/>
      <c r="I158" s="182"/>
      <c r="J158" s="182"/>
      <c r="K158" s="182"/>
      <c r="L158" s="182"/>
      <c r="M158" s="182"/>
      <c r="N158" s="182"/>
      <c r="O158" s="182"/>
      <c r="P158" s="182"/>
      <c r="Q158" s="182"/>
    </row>
    <row r="159" spans="1:17">
      <c r="A159" s="182"/>
      <c r="B159" s="182"/>
      <c r="C159" s="182"/>
      <c r="D159" s="182"/>
      <c r="E159" s="182"/>
      <c r="F159" s="182"/>
      <c r="G159" s="182"/>
      <c r="H159" s="182"/>
      <c r="I159" s="182"/>
      <c r="J159" s="182"/>
      <c r="K159" s="182"/>
      <c r="L159" s="182"/>
      <c r="M159" s="182"/>
      <c r="N159" s="182"/>
      <c r="O159" s="182"/>
      <c r="P159" s="182"/>
      <c r="Q159" s="182"/>
    </row>
    <row r="160" spans="1:17">
      <c r="A160" s="182"/>
      <c r="B160" s="182"/>
      <c r="C160" s="182"/>
      <c r="D160" s="182"/>
      <c r="E160" s="182"/>
      <c r="F160" s="182"/>
      <c r="G160" s="182"/>
      <c r="H160" s="182"/>
      <c r="I160" s="182"/>
      <c r="J160" s="182"/>
      <c r="K160" s="182"/>
      <c r="L160" s="182"/>
      <c r="M160" s="182"/>
      <c r="N160" s="182"/>
      <c r="O160" s="182"/>
      <c r="P160" s="182"/>
      <c r="Q160" s="182"/>
    </row>
    <row r="161" spans="1:17">
      <c r="A161" s="182"/>
      <c r="B161" s="182"/>
      <c r="C161" s="182"/>
      <c r="D161" s="182"/>
      <c r="E161" s="182"/>
      <c r="F161" s="182"/>
      <c r="G161" s="182"/>
      <c r="H161" s="182"/>
      <c r="I161" s="182"/>
      <c r="J161" s="182"/>
      <c r="K161" s="182"/>
      <c r="L161" s="182"/>
      <c r="M161" s="182"/>
      <c r="N161" s="182"/>
      <c r="O161" s="182"/>
      <c r="P161" s="182"/>
      <c r="Q161" s="182"/>
    </row>
    <row r="162" spans="1:17">
      <c r="A162" s="182"/>
      <c r="B162" s="182"/>
      <c r="C162" s="182"/>
      <c r="D162" s="182"/>
      <c r="E162" s="182"/>
      <c r="F162" s="182"/>
      <c r="G162" s="182"/>
      <c r="H162" s="182"/>
      <c r="I162" s="182"/>
      <c r="J162" s="182"/>
      <c r="K162" s="182"/>
      <c r="L162" s="182"/>
      <c r="M162" s="182"/>
      <c r="N162" s="182"/>
      <c r="O162" s="182"/>
      <c r="P162" s="182"/>
      <c r="Q162" s="182"/>
    </row>
    <row r="163" spans="1:17">
      <c r="A163" s="182"/>
      <c r="B163" s="182"/>
      <c r="C163" s="182"/>
      <c r="D163" s="182"/>
      <c r="E163" s="182"/>
      <c r="F163" s="182"/>
      <c r="G163" s="182"/>
      <c r="H163" s="182"/>
      <c r="I163" s="182"/>
      <c r="J163" s="182"/>
      <c r="K163" s="182"/>
      <c r="L163" s="182"/>
      <c r="M163" s="182"/>
      <c r="N163" s="182"/>
      <c r="O163" s="182"/>
      <c r="P163" s="182"/>
      <c r="Q163" s="182"/>
    </row>
    <row r="164" spans="1:17">
      <c r="A164" s="182"/>
      <c r="B164" s="182"/>
      <c r="C164" s="182"/>
      <c r="D164" s="182"/>
      <c r="E164" s="182"/>
      <c r="F164" s="182"/>
      <c r="G164" s="182"/>
      <c r="H164" s="182"/>
      <c r="I164" s="182"/>
      <c r="J164" s="182"/>
      <c r="K164" s="182"/>
      <c r="L164" s="182"/>
      <c r="M164" s="182"/>
      <c r="N164" s="182"/>
      <c r="O164" s="182"/>
      <c r="P164" s="182"/>
      <c r="Q164" s="182"/>
    </row>
    <row r="165" spans="1:17">
      <c r="A165" s="182"/>
      <c r="B165" s="182"/>
      <c r="C165" s="182"/>
      <c r="D165" s="182"/>
      <c r="E165" s="182"/>
      <c r="F165" s="182"/>
      <c r="G165" s="182"/>
      <c r="H165" s="182"/>
      <c r="I165" s="182"/>
      <c r="J165" s="182"/>
      <c r="K165" s="182"/>
      <c r="L165" s="182"/>
      <c r="M165" s="182"/>
      <c r="N165" s="182"/>
      <c r="O165" s="182"/>
      <c r="P165" s="182"/>
      <c r="Q165" s="182"/>
    </row>
    <row r="166" spans="1:17">
      <c r="A166" s="182"/>
      <c r="B166" s="182"/>
      <c r="C166" s="182"/>
      <c r="D166" s="182"/>
      <c r="E166" s="182"/>
      <c r="F166" s="182"/>
      <c r="G166" s="182"/>
      <c r="H166" s="182"/>
      <c r="I166" s="182"/>
      <c r="J166" s="182"/>
      <c r="K166" s="182"/>
      <c r="L166" s="182"/>
      <c r="M166" s="182"/>
      <c r="N166" s="182"/>
      <c r="O166" s="182"/>
      <c r="P166" s="182"/>
      <c r="Q166" s="182"/>
    </row>
    <row r="167" spans="1:17">
      <c r="A167" s="182"/>
      <c r="B167" s="182"/>
      <c r="C167" s="182"/>
      <c r="D167" s="182"/>
      <c r="E167" s="182"/>
      <c r="F167" s="182"/>
      <c r="G167" s="182"/>
      <c r="H167" s="182"/>
      <c r="I167" s="182"/>
      <c r="J167" s="182"/>
      <c r="K167" s="182"/>
      <c r="L167" s="182"/>
      <c r="M167" s="182"/>
      <c r="N167" s="182"/>
      <c r="O167" s="182"/>
      <c r="P167" s="182"/>
      <c r="Q167" s="182"/>
    </row>
    <row r="168" spans="1:17">
      <c r="A168" s="182"/>
      <c r="B168" s="182"/>
      <c r="C168" s="182"/>
      <c r="D168" s="182"/>
      <c r="E168" s="182"/>
      <c r="F168" s="182"/>
      <c r="G168" s="182"/>
      <c r="H168" s="182"/>
      <c r="I168" s="182"/>
      <c r="J168" s="182"/>
      <c r="K168" s="182"/>
      <c r="L168" s="182"/>
      <c r="M168" s="182"/>
      <c r="N168" s="182"/>
      <c r="O168" s="182"/>
      <c r="P168" s="182"/>
      <c r="Q168" s="182"/>
    </row>
    <row r="169" spans="1:17">
      <c r="A169" s="182"/>
      <c r="B169" s="182"/>
      <c r="C169" s="182"/>
      <c r="D169" s="182"/>
      <c r="E169" s="182"/>
      <c r="F169" s="182"/>
      <c r="G169" s="182"/>
      <c r="H169" s="182"/>
      <c r="I169" s="182"/>
      <c r="J169" s="182"/>
      <c r="K169" s="182"/>
      <c r="L169" s="182"/>
      <c r="M169" s="182"/>
      <c r="N169" s="182"/>
      <c r="O169" s="182"/>
      <c r="P169" s="182"/>
      <c r="Q169" s="182"/>
    </row>
    <row r="170" spans="1:17">
      <c r="A170" s="182"/>
      <c r="B170" s="182"/>
      <c r="C170" s="182"/>
      <c r="D170" s="182"/>
      <c r="E170" s="182"/>
      <c r="F170" s="182"/>
      <c r="G170" s="182"/>
      <c r="H170" s="182"/>
      <c r="I170" s="182"/>
      <c r="J170" s="182"/>
      <c r="K170" s="182"/>
      <c r="L170" s="182"/>
      <c r="M170" s="182"/>
      <c r="N170" s="182"/>
      <c r="O170" s="182"/>
      <c r="P170" s="182"/>
      <c r="Q170" s="182"/>
    </row>
    <row r="171" spans="1:17">
      <c r="A171" s="182"/>
      <c r="B171" s="182"/>
      <c r="C171" s="182"/>
      <c r="D171" s="182"/>
      <c r="E171" s="182"/>
      <c r="F171" s="182"/>
      <c r="G171" s="182"/>
      <c r="H171" s="182"/>
      <c r="I171" s="182"/>
      <c r="J171" s="182"/>
      <c r="K171" s="182"/>
      <c r="L171" s="182"/>
      <c r="M171" s="182"/>
      <c r="N171" s="182"/>
      <c r="O171" s="182"/>
      <c r="P171" s="182"/>
      <c r="Q171" s="182"/>
    </row>
    <row r="172" spans="1:17">
      <c r="A172" s="182"/>
      <c r="B172" s="182"/>
      <c r="C172" s="182"/>
      <c r="D172" s="182"/>
      <c r="E172" s="182"/>
      <c r="F172" s="182"/>
      <c r="G172" s="182"/>
      <c r="H172" s="182"/>
      <c r="I172" s="182"/>
      <c r="J172" s="182"/>
      <c r="K172" s="182"/>
      <c r="L172" s="182"/>
      <c r="M172" s="182"/>
      <c r="N172" s="182"/>
      <c r="O172" s="182"/>
      <c r="P172" s="182"/>
      <c r="Q172" s="182"/>
    </row>
    <row r="173" spans="1:17">
      <c r="A173" s="182"/>
      <c r="B173" s="182"/>
      <c r="C173" s="182"/>
      <c r="D173" s="182"/>
      <c r="E173" s="182"/>
      <c r="F173" s="182"/>
      <c r="G173" s="182"/>
      <c r="H173" s="182"/>
      <c r="I173" s="182"/>
      <c r="J173" s="182"/>
      <c r="K173" s="182"/>
      <c r="L173" s="182"/>
      <c r="M173" s="182"/>
      <c r="N173" s="182"/>
      <c r="O173" s="182"/>
      <c r="P173" s="182"/>
      <c r="Q173" s="182"/>
    </row>
    <row r="174" spans="1:17">
      <c r="A174" s="182"/>
      <c r="B174" s="182"/>
      <c r="C174" s="182"/>
      <c r="D174" s="182"/>
      <c r="E174" s="182"/>
      <c r="F174" s="182"/>
      <c r="G174" s="182"/>
      <c r="H174" s="182"/>
      <c r="I174" s="182"/>
      <c r="J174" s="182"/>
      <c r="K174" s="182"/>
      <c r="L174" s="182"/>
      <c r="M174" s="182"/>
      <c r="N174" s="182"/>
      <c r="O174" s="182"/>
      <c r="P174" s="182"/>
      <c r="Q174" s="182"/>
    </row>
    <row r="175" spans="1:17">
      <c r="A175" s="182"/>
      <c r="B175" s="182"/>
      <c r="C175" s="182"/>
      <c r="D175" s="182"/>
      <c r="E175" s="182"/>
      <c r="F175" s="182"/>
      <c r="G175" s="182"/>
      <c r="H175" s="182"/>
      <c r="I175" s="182"/>
      <c r="J175" s="182"/>
      <c r="K175" s="182"/>
      <c r="L175" s="182"/>
      <c r="M175" s="182"/>
      <c r="N175" s="182"/>
      <c r="O175" s="182"/>
      <c r="P175" s="182"/>
      <c r="Q175" s="182"/>
    </row>
    <row r="176" spans="1:17">
      <c r="A176" s="182"/>
      <c r="B176" s="182"/>
      <c r="C176" s="182"/>
      <c r="D176" s="182"/>
      <c r="E176" s="182"/>
      <c r="F176" s="182"/>
      <c r="G176" s="182"/>
      <c r="H176" s="182"/>
      <c r="I176" s="182"/>
      <c r="J176" s="182"/>
      <c r="K176" s="182"/>
      <c r="L176" s="182"/>
      <c r="M176" s="182"/>
      <c r="N176" s="182"/>
      <c r="O176" s="182"/>
      <c r="P176" s="182"/>
      <c r="Q176" s="182"/>
    </row>
    <row r="177" spans="1:17">
      <c r="A177" s="182"/>
      <c r="B177" s="182"/>
      <c r="C177" s="182"/>
      <c r="D177" s="182"/>
      <c r="E177" s="182"/>
      <c r="F177" s="182"/>
      <c r="G177" s="182"/>
      <c r="H177" s="182"/>
      <c r="I177" s="182"/>
      <c r="J177" s="182"/>
      <c r="K177" s="182"/>
      <c r="L177" s="182"/>
      <c r="M177" s="182"/>
      <c r="N177" s="182"/>
      <c r="O177" s="182"/>
      <c r="P177" s="182"/>
      <c r="Q177" s="182"/>
    </row>
    <row r="178" spans="1:17">
      <c r="A178" s="182"/>
      <c r="B178" s="182"/>
      <c r="C178" s="182"/>
      <c r="D178" s="182"/>
      <c r="E178" s="182"/>
      <c r="F178" s="182"/>
      <c r="G178" s="182"/>
      <c r="H178" s="182"/>
      <c r="I178" s="182"/>
      <c r="J178" s="182"/>
      <c r="K178" s="182"/>
      <c r="L178" s="182"/>
      <c r="M178" s="182"/>
      <c r="N178" s="182"/>
      <c r="O178" s="182"/>
      <c r="P178" s="182"/>
      <c r="Q178" s="182"/>
    </row>
    <row r="179" spans="1:17">
      <c r="A179" s="182"/>
      <c r="B179" s="182"/>
      <c r="C179" s="182"/>
      <c r="D179" s="182"/>
      <c r="E179" s="182"/>
      <c r="F179" s="182"/>
      <c r="G179" s="182"/>
      <c r="H179" s="182"/>
      <c r="I179" s="182"/>
      <c r="J179" s="182"/>
      <c r="K179" s="182"/>
      <c r="L179" s="182"/>
      <c r="M179" s="182"/>
      <c r="N179" s="182"/>
      <c r="O179" s="182"/>
      <c r="P179" s="182"/>
      <c r="Q179" s="182"/>
    </row>
    <row r="180" spans="1:17">
      <c r="A180" s="182"/>
      <c r="B180" s="182"/>
      <c r="C180" s="182"/>
      <c r="D180" s="182"/>
      <c r="E180" s="182"/>
      <c r="F180" s="182"/>
      <c r="G180" s="182"/>
      <c r="H180" s="182"/>
      <c r="I180" s="182"/>
      <c r="J180" s="182"/>
      <c r="K180" s="182"/>
      <c r="L180" s="182"/>
      <c r="M180" s="182"/>
      <c r="N180" s="182"/>
      <c r="O180" s="182"/>
      <c r="P180" s="182"/>
      <c r="Q180" s="182"/>
    </row>
    <row r="181" spans="1:17">
      <c r="A181" s="182"/>
      <c r="B181" s="182"/>
      <c r="C181" s="182"/>
      <c r="D181" s="182"/>
      <c r="E181" s="182"/>
      <c r="F181" s="182"/>
      <c r="G181" s="182"/>
      <c r="H181" s="182"/>
      <c r="I181" s="182"/>
      <c r="J181" s="182"/>
      <c r="K181" s="182"/>
      <c r="L181" s="182"/>
      <c r="M181" s="182"/>
      <c r="N181" s="182"/>
      <c r="O181" s="182"/>
      <c r="P181" s="182"/>
      <c r="Q181" s="182"/>
    </row>
    <row r="182" spans="1:17">
      <c r="A182" s="182"/>
      <c r="B182" s="182"/>
      <c r="C182" s="182"/>
      <c r="D182" s="182"/>
      <c r="E182" s="182"/>
      <c r="F182" s="182"/>
      <c r="G182" s="182"/>
      <c r="H182" s="182"/>
      <c r="I182" s="182"/>
      <c r="J182" s="182"/>
      <c r="K182" s="182"/>
      <c r="L182" s="182"/>
      <c r="M182" s="182"/>
      <c r="N182" s="182"/>
      <c r="O182" s="182"/>
      <c r="P182" s="182"/>
      <c r="Q182" s="182"/>
    </row>
    <row r="183" spans="1:17">
      <c r="A183" s="182"/>
      <c r="B183" s="182"/>
      <c r="C183" s="182"/>
      <c r="D183" s="182"/>
      <c r="E183" s="182"/>
      <c r="F183" s="182"/>
      <c r="G183" s="182"/>
      <c r="H183" s="182"/>
      <c r="I183" s="182"/>
      <c r="J183" s="182"/>
      <c r="K183" s="182"/>
      <c r="L183" s="182"/>
      <c r="M183" s="182"/>
      <c r="N183" s="182"/>
      <c r="O183" s="182"/>
      <c r="P183" s="182"/>
      <c r="Q183" s="182"/>
    </row>
    <row r="184" spans="1:17">
      <c r="A184" s="182"/>
      <c r="B184" s="182"/>
      <c r="C184" s="182"/>
      <c r="D184" s="182"/>
      <c r="E184" s="182"/>
      <c r="F184" s="182"/>
      <c r="G184" s="182"/>
      <c r="H184" s="182"/>
      <c r="I184" s="182"/>
      <c r="J184" s="182"/>
      <c r="K184" s="182"/>
      <c r="L184" s="182"/>
      <c r="M184" s="182"/>
      <c r="N184" s="182"/>
      <c r="O184" s="182"/>
      <c r="P184" s="182"/>
      <c r="Q184" s="182"/>
    </row>
    <row r="185" spans="1:17">
      <c r="A185" s="182"/>
      <c r="B185" s="182"/>
      <c r="C185" s="182"/>
      <c r="D185" s="182"/>
      <c r="E185" s="182"/>
      <c r="F185" s="182"/>
      <c r="G185" s="182"/>
      <c r="H185" s="182"/>
      <c r="I185" s="182"/>
      <c r="J185" s="182"/>
      <c r="K185" s="182"/>
      <c r="L185" s="182"/>
      <c r="M185" s="182"/>
      <c r="N185" s="182"/>
      <c r="O185" s="182"/>
      <c r="P185" s="182"/>
      <c r="Q185" s="182"/>
    </row>
    <row r="186" spans="1:17">
      <c r="A186" s="182"/>
      <c r="B186" s="182"/>
      <c r="C186" s="182"/>
      <c r="D186" s="182"/>
      <c r="E186" s="182"/>
      <c r="F186" s="182"/>
      <c r="G186" s="182"/>
      <c r="H186" s="182"/>
      <c r="I186" s="182"/>
      <c r="J186" s="182"/>
      <c r="K186" s="182"/>
      <c r="L186" s="182"/>
      <c r="M186" s="182"/>
      <c r="N186" s="182"/>
      <c r="O186" s="182"/>
      <c r="P186" s="182"/>
      <c r="Q186" s="182"/>
    </row>
    <row r="187" spans="1:17">
      <c r="A187" s="182"/>
      <c r="B187" s="182"/>
      <c r="C187" s="182"/>
      <c r="D187" s="182"/>
      <c r="E187" s="182"/>
      <c r="F187" s="182"/>
      <c r="G187" s="182"/>
      <c r="H187" s="182"/>
      <c r="I187" s="182"/>
      <c r="J187" s="182"/>
      <c r="K187" s="182"/>
      <c r="L187" s="182"/>
      <c r="M187" s="182"/>
      <c r="N187" s="182"/>
      <c r="O187" s="182"/>
      <c r="P187" s="182"/>
      <c r="Q187" s="182"/>
    </row>
    <row r="188" spans="1:17">
      <c r="A188" s="182"/>
      <c r="B188" s="182"/>
      <c r="C188" s="182"/>
      <c r="D188" s="182"/>
      <c r="E188" s="182"/>
      <c r="F188" s="182"/>
      <c r="G188" s="182"/>
      <c r="H188" s="182"/>
      <c r="I188" s="182"/>
      <c r="J188" s="182"/>
      <c r="K188" s="182"/>
      <c r="L188" s="182"/>
      <c r="M188" s="182"/>
      <c r="N188" s="182"/>
      <c r="O188" s="182"/>
      <c r="P188" s="182"/>
      <c r="Q188" s="182"/>
    </row>
    <row r="189" spans="1:17">
      <c r="A189" s="182"/>
      <c r="B189" s="182"/>
      <c r="C189" s="182"/>
      <c r="D189" s="182"/>
      <c r="E189" s="182"/>
      <c r="F189" s="182"/>
      <c r="G189" s="182"/>
      <c r="H189" s="182"/>
      <c r="I189" s="182"/>
      <c r="J189" s="182"/>
      <c r="K189" s="182"/>
      <c r="L189" s="182"/>
      <c r="M189" s="182"/>
      <c r="N189" s="182"/>
      <c r="O189" s="182"/>
      <c r="P189" s="182"/>
      <c r="Q189" s="182"/>
    </row>
    <row r="190" spans="1:17">
      <c r="A190" s="182"/>
      <c r="B190" s="182"/>
      <c r="C190" s="182"/>
      <c r="D190" s="182"/>
      <c r="E190" s="182"/>
      <c r="F190" s="182"/>
      <c r="G190" s="182"/>
      <c r="H190" s="182"/>
      <c r="I190" s="182"/>
      <c r="J190" s="182"/>
      <c r="K190" s="182"/>
      <c r="L190" s="182"/>
      <c r="M190" s="182"/>
      <c r="N190" s="182"/>
      <c r="O190" s="182"/>
      <c r="P190" s="182"/>
      <c r="Q190" s="182"/>
    </row>
    <row r="191" spans="1:17">
      <c r="A191" s="182"/>
      <c r="B191" s="182"/>
      <c r="C191" s="182"/>
      <c r="D191" s="182"/>
      <c r="E191" s="182"/>
      <c r="F191" s="182"/>
      <c r="G191" s="182"/>
      <c r="H191" s="182"/>
      <c r="I191" s="182"/>
      <c r="J191" s="182"/>
      <c r="K191" s="182"/>
      <c r="L191" s="182"/>
      <c r="M191" s="182"/>
      <c r="N191" s="182"/>
      <c r="O191" s="182"/>
      <c r="P191" s="182"/>
      <c r="Q191" s="182"/>
    </row>
    <row r="192" spans="1:17">
      <c r="A192" s="182"/>
      <c r="B192" s="182"/>
      <c r="C192" s="182"/>
      <c r="D192" s="182"/>
      <c r="E192" s="182"/>
      <c r="F192" s="182"/>
      <c r="G192" s="182"/>
      <c r="H192" s="182"/>
      <c r="I192" s="182"/>
      <c r="J192" s="182"/>
      <c r="K192" s="182"/>
      <c r="L192" s="182"/>
      <c r="M192" s="182"/>
      <c r="N192" s="182"/>
      <c r="O192" s="182"/>
      <c r="P192" s="182"/>
      <c r="Q192" s="182"/>
    </row>
    <row r="193" spans="1:17">
      <c r="A193" s="182"/>
      <c r="B193" s="182"/>
      <c r="C193" s="182"/>
      <c r="D193" s="182"/>
      <c r="E193" s="182"/>
      <c r="F193" s="182"/>
      <c r="G193" s="182"/>
      <c r="H193" s="182"/>
      <c r="I193" s="182"/>
      <c r="J193" s="182"/>
      <c r="K193" s="182"/>
      <c r="L193" s="182"/>
      <c r="M193" s="182"/>
      <c r="N193" s="182"/>
      <c r="O193" s="182"/>
      <c r="P193" s="182"/>
      <c r="Q193" s="182"/>
    </row>
    <row r="194" spans="1:17">
      <c r="A194" s="182"/>
      <c r="B194" s="182"/>
      <c r="C194" s="182"/>
      <c r="D194" s="182"/>
      <c r="E194" s="182"/>
      <c r="F194" s="182"/>
      <c r="G194" s="182"/>
      <c r="H194" s="182"/>
      <c r="I194" s="182"/>
      <c r="J194" s="182"/>
      <c r="K194" s="182"/>
      <c r="L194" s="182"/>
      <c r="M194" s="182"/>
      <c r="N194" s="182"/>
      <c r="O194" s="182"/>
      <c r="P194" s="182"/>
      <c r="Q194" s="182"/>
    </row>
    <row r="195" spans="1:17">
      <c r="A195" s="182"/>
      <c r="B195" s="182"/>
      <c r="C195" s="182"/>
      <c r="D195" s="182"/>
      <c r="E195" s="182"/>
      <c r="F195" s="182"/>
      <c r="G195" s="182"/>
      <c r="H195" s="182"/>
      <c r="I195" s="182"/>
      <c r="J195" s="182"/>
      <c r="K195" s="182"/>
      <c r="L195" s="182"/>
      <c r="M195" s="182"/>
      <c r="N195" s="182"/>
      <c r="O195" s="182"/>
      <c r="P195" s="182"/>
      <c r="Q195" s="182"/>
    </row>
    <row r="196" spans="1:17">
      <c r="A196" s="182"/>
      <c r="B196" s="182"/>
      <c r="C196" s="182"/>
      <c r="D196" s="182"/>
      <c r="E196" s="182"/>
      <c r="F196" s="182"/>
      <c r="G196" s="182"/>
      <c r="H196" s="182"/>
      <c r="I196" s="182"/>
      <c r="J196" s="182"/>
      <c r="K196" s="182"/>
      <c r="L196" s="182"/>
      <c r="M196" s="182"/>
      <c r="N196" s="182"/>
      <c r="O196" s="182"/>
      <c r="P196" s="182"/>
      <c r="Q196" s="182"/>
    </row>
    <row r="197" spans="1:17">
      <c r="A197" s="182"/>
      <c r="B197" s="182"/>
      <c r="C197" s="182"/>
      <c r="D197" s="182"/>
      <c r="E197" s="182"/>
      <c r="F197" s="182"/>
      <c r="G197" s="182"/>
      <c r="H197" s="182"/>
      <c r="I197" s="182"/>
      <c r="J197" s="182"/>
      <c r="K197" s="182"/>
      <c r="L197" s="182"/>
      <c r="M197" s="182"/>
      <c r="N197" s="182"/>
      <c r="O197" s="182"/>
      <c r="P197" s="182"/>
      <c r="Q197" s="182"/>
    </row>
    <row r="198" spans="1:17">
      <c r="A198" s="182"/>
      <c r="B198" s="182"/>
      <c r="C198" s="182"/>
      <c r="D198" s="182"/>
      <c r="E198" s="182"/>
      <c r="F198" s="182"/>
      <c r="G198" s="182"/>
      <c r="H198" s="182"/>
      <c r="I198" s="182"/>
      <c r="J198" s="182"/>
      <c r="K198" s="182"/>
      <c r="L198" s="182"/>
      <c r="M198" s="182"/>
      <c r="N198" s="182"/>
      <c r="O198" s="182"/>
      <c r="P198" s="182"/>
      <c r="Q198" s="182"/>
    </row>
    <row r="199" spans="1:17">
      <c r="A199" s="182"/>
      <c r="B199" s="182"/>
      <c r="C199" s="182"/>
      <c r="D199" s="182"/>
      <c r="E199" s="182"/>
      <c r="F199" s="182"/>
      <c r="G199" s="182"/>
      <c r="H199" s="182"/>
      <c r="I199" s="182"/>
      <c r="J199" s="182"/>
      <c r="K199" s="182"/>
      <c r="L199" s="182"/>
      <c r="M199" s="182"/>
      <c r="N199" s="182"/>
      <c r="O199" s="182"/>
      <c r="P199" s="182"/>
      <c r="Q199" s="182"/>
    </row>
    <row r="200" spans="1:17">
      <c r="A200" s="182"/>
      <c r="B200" s="182"/>
      <c r="C200" s="182"/>
      <c r="D200" s="182"/>
      <c r="E200" s="182"/>
      <c r="F200" s="182"/>
      <c r="G200" s="182"/>
      <c r="H200" s="182"/>
      <c r="I200" s="182"/>
      <c r="J200" s="182"/>
      <c r="K200" s="182"/>
      <c r="L200" s="182"/>
      <c r="M200" s="182"/>
      <c r="N200" s="182"/>
      <c r="O200" s="182"/>
      <c r="P200" s="182"/>
      <c r="Q200" s="182"/>
    </row>
    <row r="201" spans="1:17">
      <c r="A201" s="182"/>
      <c r="B201" s="182"/>
      <c r="C201" s="182"/>
      <c r="D201" s="182"/>
      <c r="E201" s="182"/>
      <c r="F201" s="182"/>
      <c r="G201" s="182"/>
      <c r="H201" s="182"/>
      <c r="I201" s="182"/>
      <c r="J201" s="182"/>
      <c r="K201" s="182"/>
      <c r="L201" s="182"/>
      <c r="M201" s="182"/>
      <c r="N201" s="182"/>
      <c r="O201" s="182"/>
      <c r="P201" s="182"/>
      <c r="Q201" s="182"/>
    </row>
    <row r="202" spans="1:17">
      <c r="A202" s="182"/>
      <c r="B202" s="182"/>
      <c r="C202" s="182"/>
      <c r="D202" s="182"/>
      <c r="E202" s="182"/>
      <c r="F202" s="182"/>
      <c r="G202" s="182"/>
      <c r="H202" s="182"/>
      <c r="I202" s="182"/>
      <c r="J202" s="182"/>
      <c r="K202" s="182"/>
      <c r="L202" s="182"/>
      <c r="M202" s="182"/>
      <c r="N202" s="182"/>
      <c r="O202" s="182"/>
      <c r="P202" s="182"/>
      <c r="Q202" s="182"/>
    </row>
    <row r="203" spans="1:17">
      <c r="A203" s="182"/>
      <c r="B203" s="182"/>
      <c r="C203" s="182"/>
      <c r="D203" s="182"/>
      <c r="E203" s="182"/>
      <c r="F203" s="182"/>
      <c r="G203" s="182"/>
      <c r="H203" s="182"/>
      <c r="I203" s="182"/>
      <c r="J203" s="182"/>
      <c r="K203" s="182"/>
      <c r="L203" s="182"/>
      <c r="M203" s="182"/>
      <c r="N203" s="182"/>
      <c r="O203" s="182"/>
      <c r="P203" s="182"/>
      <c r="Q203" s="182"/>
    </row>
    <row r="204" spans="1:17">
      <c r="A204" s="182"/>
      <c r="B204" s="182"/>
      <c r="C204" s="182"/>
      <c r="D204" s="182"/>
      <c r="E204" s="182"/>
      <c r="F204" s="182"/>
      <c r="G204" s="182"/>
      <c r="H204" s="182"/>
      <c r="I204" s="182"/>
      <c r="J204" s="182"/>
      <c r="K204" s="182"/>
      <c r="L204" s="182"/>
      <c r="M204" s="182"/>
      <c r="N204" s="182"/>
      <c r="O204" s="182"/>
      <c r="P204" s="182"/>
      <c r="Q204" s="182"/>
    </row>
    <row r="205" spans="1:17">
      <c r="A205" s="182"/>
      <c r="B205" s="182"/>
      <c r="C205" s="182"/>
      <c r="D205" s="182"/>
      <c r="E205" s="182"/>
      <c r="F205" s="182"/>
      <c r="G205" s="182"/>
      <c r="H205" s="182"/>
      <c r="I205" s="182"/>
      <c r="J205" s="182"/>
      <c r="K205" s="182"/>
      <c r="L205" s="182"/>
      <c r="M205" s="182"/>
      <c r="N205" s="182"/>
      <c r="O205" s="182"/>
      <c r="P205" s="182"/>
      <c r="Q205" s="182"/>
    </row>
    <row r="206" spans="1:17">
      <c r="A206" s="182"/>
      <c r="B206" s="182"/>
      <c r="C206" s="182"/>
      <c r="D206" s="182"/>
      <c r="E206" s="182"/>
      <c r="F206" s="182"/>
      <c r="G206" s="182"/>
      <c r="H206" s="182"/>
      <c r="I206" s="182"/>
      <c r="J206" s="182"/>
      <c r="K206" s="182"/>
      <c r="L206" s="182"/>
      <c r="M206" s="182"/>
      <c r="N206" s="182"/>
      <c r="O206" s="182"/>
      <c r="P206" s="182"/>
      <c r="Q206" s="182"/>
    </row>
    <row r="207" spans="1:17">
      <c r="A207" s="182"/>
      <c r="B207" s="182"/>
      <c r="C207" s="182"/>
      <c r="D207" s="182"/>
      <c r="E207" s="182"/>
      <c r="F207" s="182"/>
      <c r="G207" s="182"/>
      <c r="H207" s="182"/>
      <c r="I207" s="182"/>
      <c r="J207" s="182"/>
      <c r="K207" s="182"/>
      <c r="L207" s="182"/>
      <c r="M207" s="182"/>
      <c r="N207" s="182"/>
      <c r="O207" s="182"/>
      <c r="P207" s="182"/>
      <c r="Q207" s="182"/>
    </row>
    <row r="208" spans="1:17">
      <c r="A208" s="182"/>
      <c r="B208" s="182"/>
      <c r="C208" s="182"/>
      <c r="D208" s="182"/>
      <c r="E208" s="182"/>
      <c r="F208" s="182"/>
      <c r="G208" s="182"/>
      <c r="H208" s="182"/>
      <c r="I208" s="182"/>
      <c r="J208" s="182"/>
      <c r="K208" s="182"/>
      <c r="L208" s="182"/>
      <c r="M208" s="182"/>
      <c r="N208" s="182"/>
      <c r="O208" s="182"/>
      <c r="P208" s="182"/>
      <c r="Q208" s="182"/>
    </row>
    <row r="209" spans="1:17">
      <c r="A209" s="182"/>
      <c r="B209" s="182"/>
      <c r="C209" s="182"/>
      <c r="D209" s="182"/>
      <c r="E209" s="182"/>
      <c r="F209" s="182"/>
      <c r="G209" s="182"/>
      <c r="H209" s="182"/>
      <c r="I209" s="182"/>
      <c r="J209" s="182"/>
      <c r="K209" s="182"/>
      <c r="L209" s="182"/>
      <c r="M209" s="182"/>
      <c r="N209" s="182"/>
      <c r="O209" s="182"/>
      <c r="P209" s="182"/>
      <c r="Q209" s="182"/>
    </row>
    <row r="210" spans="1:17">
      <c r="A210" s="182"/>
      <c r="B210" s="182"/>
      <c r="C210" s="182"/>
      <c r="D210" s="182"/>
      <c r="E210" s="182"/>
      <c r="F210" s="182"/>
      <c r="G210" s="182"/>
      <c r="H210" s="182"/>
      <c r="I210" s="182"/>
      <c r="J210" s="182"/>
      <c r="K210" s="182"/>
      <c r="L210" s="182"/>
      <c r="M210" s="182"/>
      <c r="N210" s="182"/>
      <c r="O210" s="182"/>
      <c r="P210" s="182"/>
      <c r="Q210" s="182"/>
    </row>
    <row r="211" spans="1:17">
      <c r="A211" s="182"/>
      <c r="B211" s="182"/>
      <c r="C211" s="182"/>
      <c r="D211" s="182"/>
      <c r="E211" s="182"/>
      <c r="F211" s="182"/>
      <c r="G211" s="182"/>
      <c r="H211" s="182"/>
      <c r="I211" s="182"/>
      <c r="J211" s="182"/>
      <c r="K211" s="182"/>
      <c r="L211" s="182"/>
      <c r="M211" s="182"/>
      <c r="N211" s="182"/>
      <c r="O211" s="182"/>
      <c r="P211" s="182"/>
      <c r="Q211" s="182"/>
    </row>
    <row r="212" spans="1:17">
      <c r="A212" s="182"/>
      <c r="B212" s="182"/>
      <c r="C212" s="182"/>
      <c r="D212" s="182"/>
      <c r="E212" s="182"/>
      <c r="F212" s="182"/>
      <c r="G212" s="182"/>
      <c r="H212" s="182"/>
      <c r="I212" s="182"/>
      <c r="J212" s="182"/>
      <c r="K212" s="182"/>
      <c r="L212" s="182"/>
      <c r="M212" s="182"/>
      <c r="N212" s="182"/>
      <c r="O212" s="182"/>
      <c r="P212" s="182"/>
      <c r="Q212" s="182"/>
    </row>
    <row r="213" spans="1:17">
      <c r="A213" s="182"/>
      <c r="B213" s="182"/>
      <c r="C213" s="182"/>
      <c r="D213" s="182"/>
      <c r="E213" s="182"/>
      <c r="F213" s="182"/>
      <c r="G213" s="182"/>
      <c r="H213" s="182"/>
      <c r="I213" s="182"/>
      <c r="J213" s="182"/>
      <c r="K213" s="182"/>
      <c r="L213" s="182"/>
      <c r="M213" s="182"/>
      <c r="N213" s="182"/>
      <c r="O213" s="182"/>
      <c r="P213" s="182"/>
      <c r="Q213" s="182"/>
    </row>
    <row r="214" spans="1:17">
      <c r="A214" s="182"/>
      <c r="B214" s="182"/>
      <c r="C214" s="182"/>
      <c r="D214" s="182"/>
      <c r="E214" s="182"/>
      <c r="F214" s="182"/>
      <c r="G214" s="182"/>
      <c r="H214" s="182"/>
      <c r="I214" s="182"/>
      <c r="J214" s="182"/>
      <c r="K214" s="182"/>
      <c r="L214" s="182"/>
      <c r="M214" s="182"/>
      <c r="N214" s="182"/>
      <c r="O214" s="182"/>
      <c r="P214" s="182"/>
      <c r="Q214" s="182"/>
    </row>
    <row r="215" spans="1:17">
      <c r="A215" s="182"/>
      <c r="B215" s="182"/>
      <c r="C215" s="182"/>
      <c r="D215" s="182"/>
      <c r="E215" s="182"/>
      <c r="F215" s="182"/>
      <c r="G215" s="182"/>
      <c r="H215" s="182"/>
      <c r="I215" s="182"/>
      <c r="J215" s="182"/>
      <c r="K215" s="182"/>
      <c r="L215" s="182"/>
      <c r="M215" s="182"/>
      <c r="N215" s="182"/>
      <c r="O215" s="182"/>
      <c r="P215" s="182"/>
      <c r="Q215" s="182"/>
    </row>
    <row r="216" spans="1:17">
      <c r="A216" s="182"/>
      <c r="B216" s="182"/>
      <c r="C216" s="182"/>
      <c r="D216" s="182"/>
      <c r="E216" s="182"/>
      <c r="F216" s="182"/>
      <c r="G216" s="182"/>
      <c r="H216" s="182"/>
      <c r="I216" s="182"/>
      <c r="J216" s="182"/>
      <c r="K216" s="182"/>
      <c r="L216" s="182"/>
      <c r="M216" s="182"/>
      <c r="N216" s="182"/>
      <c r="O216" s="182"/>
      <c r="P216" s="182"/>
      <c r="Q216" s="182"/>
    </row>
    <row r="217" spans="1:17">
      <c r="A217" s="182"/>
      <c r="B217" s="182"/>
      <c r="C217" s="182"/>
      <c r="D217" s="182"/>
      <c r="E217" s="182"/>
      <c r="F217" s="182"/>
      <c r="G217" s="182"/>
      <c r="H217" s="182"/>
      <c r="I217" s="182"/>
      <c r="J217" s="182"/>
      <c r="K217" s="182"/>
      <c r="L217" s="182"/>
      <c r="M217" s="182"/>
      <c r="N217" s="182"/>
      <c r="O217" s="182"/>
      <c r="P217" s="182"/>
      <c r="Q217" s="182"/>
    </row>
    <row r="218" spans="1:17">
      <c r="A218" s="182"/>
      <c r="B218" s="182"/>
      <c r="C218" s="182"/>
      <c r="D218" s="182"/>
      <c r="E218" s="182"/>
      <c r="F218" s="182"/>
      <c r="G218" s="182"/>
      <c r="H218" s="182"/>
      <c r="I218" s="182"/>
      <c r="J218" s="182"/>
      <c r="K218" s="182"/>
      <c r="L218" s="182"/>
      <c r="M218" s="182"/>
      <c r="N218" s="182"/>
      <c r="O218" s="182"/>
      <c r="P218" s="182"/>
      <c r="Q218" s="182"/>
    </row>
    <row r="219" spans="1:17">
      <c r="A219" s="182"/>
      <c r="B219" s="182"/>
      <c r="C219" s="182"/>
      <c r="D219" s="182"/>
      <c r="E219" s="182"/>
      <c r="F219" s="182"/>
      <c r="G219" s="182"/>
      <c r="H219" s="182"/>
      <c r="I219" s="182"/>
      <c r="J219" s="182"/>
      <c r="K219" s="182"/>
      <c r="L219" s="182"/>
      <c r="M219" s="182"/>
      <c r="N219" s="182"/>
      <c r="O219" s="182"/>
      <c r="P219" s="182"/>
      <c r="Q219" s="182"/>
    </row>
    <row r="220" spans="1:17">
      <c r="A220" s="182"/>
      <c r="B220" s="182"/>
      <c r="C220" s="182"/>
      <c r="D220" s="182"/>
      <c r="E220" s="182"/>
      <c r="F220" s="182"/>
      <c r="G220" s="182"/>
      <c r="H220" s="182"/>
      <c r="I220" s="182"/>
      <c r="J220" s="182"/>
      <c r="K220" s="182"/>
      <c r="L220" s="182"/>
      <c r="M220" s="182"/>
      <c r="N220" s="182"/>
      <c r="O220" s="182"/>
      <c r="P220" s="182"/>
      <c r="Q220" s="182"/>
    </row>
    <row r="221" spans="1:17">
      <c r="A221" s="182"/>
      <c r="B221" s="182"/>
      <c r="C221" s="182"/>
      <c r="D221" s="182"/>
      <c r="E221" s="182"/>
      <c r="F221" s="182"/>
      <c r="G221" s="182"/>
      <c r="H221" s="182"/>
      <c r="I221" s="182"/>
      <c r="J221" s="182"/>
      <c r="K221" s="182"/>
      <c r="L221" s="182"/>
      <c r="M221" s="182"/>
      <c r="N221" s="182"/>
      <c r="O221" s="182"/>
      <c r="P221" s="182"/>
      <c r="Q221" s="182"/>
    </row>
    <row r="222" spans="1:17">
      <c r="A222" s="182"/>
      <c r="B222" s="182"/>
      <c r="C222" s="182"/>
      <c r="D222" s="182"/>
      <c r="E222" s="182"/>
      <c r="F222" s="182"/>
      <c r="G222" s="182"/>
      <c r="H222" s="182"/>
      <c r="I222" s="182"/>
      <c r="J222" s="182"/>
      <c r="K222" s="182"/>
      <c r="L222" s="182"/>
      <c r="M222" s="182"/>
      <c r="N222" s="182"/>
      <c r="O222" s="182"/>
      <c r="P222" s="182"/>
      <c r="Q222" s="182"/>
    </row>
    <row r="223" spans="1:17">
      <c r="A223" s="182"/>
      <c r="B223" s="182"/>
      <c r="C223" s="182"/>
      <c r="D223" s="182"/>
      <c r="E223" s="182"/>
      <c r="F223" s="182"/>
      <c r="G223" s="182"/>
      <c r="H223" s="182"/>
      <c r="I223" s="182"/>
      <c r="J223" s="182"/>
      <c r="K223" s="182"/>
      <c r="L223" s="182"/>
      <c r="M223" s="182"/>
      <c r="N223" s="182"/>
      <c r="O223" s="182"/>
      <c r="P223" s="182"/>
      <c r="Q223" s="182"/>
    </row>
    <row r="224" spans="1:17">
      <c r="A224" s="182"/>
      <c r="B224" s="182"/>
      <c r="C224" s="182"/>
      <c r="D224" s="182"/>
      <c r="E224" s="182"/>
      <c r="F224" s="182"/>
      <c r="G224" s="182"/>
      <c r="H224" s="182"/>
      <c r="I224" s="182"/>
      <c r="J224" s="182"/>
      <c r="K224" s="182"/>
      <c r="L224" s="182"/>
      <c r="M224" s="182"/>
      <c r="N224" s="182"/>
      <c r="O224" s="182"/>
      <c r="P224" s="182"/>
      <c r="Q224" s="182"/>
    </row>
    <row r="225" spans="1:17">
      <c r="A225" s="182"/>
      <c r="B225" s="182"/>
      <c r="C225" s="182"/>
      <c r="D225" s="182"/>
      <c r="E225" s="182"/>
      <c r="F225" s="182"/>
      <c r="G225" s="182"/>
      <c r="H225" s="182"/>
      <c r="I225" s="182"/>
      <c r="J225" s="182"/>
      <c r="K225" s="182"/>
      <c r="L225" s="182"/>
      <c r="M225" s="182"/>
      <c r="N225" s="182"/>
      <c r="O225" s="182"/>
      <c r="P225" s="182"/>
      <c r="Q225" s="182"/>
    </row>
    <row r="226" spans="1:17">
      <c r="A226" s="182"/>
      <c r="B226" s="182"/>
      <c r="C226" s="182"/>
      <c r="D226" s="182"/>
      <c r="E226" s="182"/>
      <c r="F226" s="182"/>
      <c r="G226" s="182"/>
      <c r="H226" s="182"/>
      <c r="I226" s="182"/>
      <c r="J226" s="182"/>
      <c r="K226" s="182"/>
      <c r="L226" s="182"/>
      <c r="M226" s="182"/>
      <c r="N226" s="182"/>
      <c r="O226" s="182"/>
      <c r="P226" s="182"/>
      <c r="Q226" s="182"/>
    </row>
    <row r="227" spans="1:17">
      <c r="A227" s="182"/>
      <c r="B227" s="182"/>
      <c r="C227" s="182"/>
      <c r="D227" s="182"/>
      <c r="E227" s="182"/>
      <c r="F227" s="182"/>
      <c r="G227" s="182"/>
      <c r="H227" s="182"/>
      <c r="I227" s="182"/>
      <c r="J227" s="182"/>
      <c r="K227" s="182"/>
      <c r="L227" s="182"/>
      <c r="M227" s="182"/>
      <c r="N227" s="182"/>
      <c r="O227" s="182"/>
      <c r="P227" s="182"/>
      <c r="Q227" s="182"/>
    </row>
    <row r="228" spans="1:17">
      <c r="A228" s="182"/>
      <c r="B228" s="182"/>
      <c r="C228" s="182"/>
      <c r="D228" s="182"/>
      <c r="E228" s="182"/>
      <c r="F228" s="182"/>
      <c r="G228" s="182"/>
      <c r="H228" s="182"/>
      <c r="I228" s="182"/>
      <c r="J228" s="182"/>
      <c r="K228" s="182"/>
      <c r="L228" s="182"/>
      <c r="M228" s="182"/>
      <c r="N228" s="182"/>
      <c r="O228" s="182"/>
      <c r="P228" s="182"/>
      <c r="Q228" s="182"/>
    </row>
    <row r="229" spans="1:17">
      <c r="A229" s="182"/>
      <c r="B229" s="182"/>
      <c r="C229" s="182"/>
      <c r="D229" s="182"/>
      <c r="E229" s="182"/>
      <c r="F229" s="182"/>
      <c r="G229" s="182"/>
      <c r="H229" s="182"/>
      <c r="I229" s="182"/>
      <c r="J229" s="182"/>
      <c r="K229" s="182"/>
      <c r="L229" s="182"/>
      <c r="M229" s="182"/>
      <c r="N229" s="182"/>
      <c r="O229" s="182"/>
      <c r="P229" s="182"/>
      <c r="Q229" s="182"/>
    </row>
    <row r="230" spans="1:17">
      <c r="A230" s="182"/>
      <c r="B230" s="182"/>
      <c r="C230" s="182"/>
      <c r="D230" s="182"/>
      <c r="E230" s="182"/>
      <c r="F230" s="182"/>
      <c r="G230" s="182"/>
      <c r="H230" s="182"/>
      <c r="I230" s="182"/>
      <c r="J230" s="182"/>
      <c r="K230" s="182"/>
      <c r="L230" s="182"/>
      <c r="M230" s="182"/>
      <c r="N230" s="182"/>
      <c r="O230" s="182"/>
      <c r="P230" s="182"/>
      <c r="Q230" s="182"/>
    </row>
    <row r="231" spans="1:17">
      <c r="A231" s="182"/>
      <c r="B231" s="182"/>
      <c r="C231" s="182"/>
      <c r="D231" s="182"/>
      <c r="E231" s="182"/>
      <c r="F231" s="182"/>
      <c r="G231" s="182"/>
      <c r="H231" s="182"/>
      <c r="I231" s="182"/>
      <c r="J231" s="182"/>
      <c r="K231" s="182"/>
      <c r="L231" s="182"/>
      <c r="M231" s="182"/>
      <c r="N231" s="182"/>
      <c r="O231" s="182"/>
      <c r="P231" s="182"/>
      <c r="Q231" s="182"/>
    </row>
    <row r="232" spans="1:17">
      <c r="G232" s="182"/>
      <c r="H232" s="182"/>
      <c r="I232" s="182"/>
      <c r="J232" s="182"/>
      <c r="K232" s="182"/>
      <c r="L232" s="182"/>
      <c r="M232" s="182"/>
      <c r="N232" s="182"/>
      <c r="O232" s="182"/>
      <c r="P232" s="182"/>
      <c r="Q232" s="182"/>
    </row>
    <row r="233" spans="1:17">
      <c r="G233" s="182"/>
      <c r="H233" s="182"/>
      <c r="I233" s="182"/>
      <c r="J233" s="182"/>
      <c r="K233" s="182"/>
      <c r="L233" s="182"/>
      <c r="M233" s="182"/>
      <c r="N233" s="182"/>
      <c r="O233" s="182"/>
      <c r="P233" s="182"/>
      <c r="Q233" s="182"/>
    </row>
    <row r="234" spans="1:17">
      <c r="G234" s="182"/>
      <c r="H234" s="182"/>
      <c r="I234" s="182"/>
      <c r="J234" s="182"/>
      <c r="K234" s="182"/>
      <c r="L234" s="182"/>
      <c r="M234" s="182"/>
      <c r="N234" s="182"/>
      <c r="O234" s="182"/>
      <c r="P234" s="182"/>
      <c r="Q234" s="182"/>
    </row>
    <row r="235" spans="1:17">
      <c r="G235" s="182"/>
      <c r="H235" s="182"/>
      <c r="I235" s="182"/>
      <c r="J235" s="182"/>
      <c r="K235" s="182"/>
      <c r="L235" s="182"/>
      <c r="M235" s="182"/>
      <c r="N235" s="182"/>
      <c r="O235" s="182"/>
      <c r="P235" s="182"/>
      <c r="Q235" s="182"/>
    </row>
    <row r="236" spans="1:17">
      <c r="G236" s="182"/>
      <c r="H236" s="182"/>
      <c r="I236" s="182"/>
      <c r="J236" s="182"/>
      <c r="K236" s="182"/>
      <c r="L236" s="182"/>
      <c r="M236" s="182"/>
      <c r="N236" s="182"/>
      <c r="O236" s="182"/>
      <c r="P236" s="182"/>
      <c r="Q236" s="182"/>
    </row>
    <row r="237" spans="1:17">
      <c r="G237" s="182"/>
      <c r="H237" s="182"/>
      <c r="I237" s="182"/>
      <c r="J237" s="182"/>
      <c r="K237" s="182"/>
      <c r="L237" s="182"/>
      <c r="M237" s="182"/>
      <c r="N237" s="182"/>
      <c r="O237" s="182"/>
      <c r="P237" s="182"/>
      <c r="Q237" s="182"/>
    </row>
  </sheetData>
  <mergeCells count="25">
    <mergeCell ref="A1:F1"/>
    <mergeCell ref="B9:B12"/>
    <mergeCell ref="C9:C12"/>
    <mergeCell ref="D9:D12"/>
    <mergeCell ref="B13:B16"/>
    <mergeCell ref="C13:C16"/>
    <mergeCell ref="D13:D16"/>
    <mergeCell ref="B19:B20"/>
    <mergeCell ref="C19:C20"/>
    <mergeCell ref="D19:D20"/>
    <mergeCell ref="B23:B24"/>
    <mergeCell ref="C23:C24"/>
    <mergeCell ref="D23:D24"/>
    <mergeCell ref="B27:B28"/>
    <mergeCell ref="C27:C28"/>
    <mergeCell ref="D27:D28"/>
    <mergeCell ref="B39:B40"/>
    <mergeCell ref="C39:C40"/>
    <mergeCell ref="D39:D40"/>
    <mergeCell ref="B31:B32"/>
    <mergeCell ref="C31:C32"/>
    <mergeCell ref="D31:D32"/>
    <mergeCell ref="B35:B36"/>
    <mergeCell ref="C35:C36"/>
    <mergeCell ref="D35:D36"/>
  </mergeCells>
  <pageMargins left="0.5" right="0.5" top="0.75" bottom="1" header="0.3" footer="0"/>
  <pageSetup orientation="portrait" r:id="rId1"/>
  <headerFooter>
    <oddFooter>&amp;C&amp;G</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EC4A2-096E-4FC1-84C7-6C7DE55ACA88}">
  <dimension ref="A1:F68"/>
  <sheetViews>
    <sheetView topLeftCell="A60" workbookViewId="0">
      <selection activeCell="E12" sqref="E12:E13"/>
    </sheetView>
  </sheetViews>
  <sheetFormatPr baseColWidth="10" defaultColWidth="8.83203125" defaultRowHeight="15"/>
  <cols>
    <col min="1" max="1" width="17" bestFit="1" customWidth="1"/>
    <col min="3" max="3" width="51.83203125" customWidth="1"/>
    <col min="4" max="4" width="46.33203125" bestFit="1" customWidth="1"/>
    <col min="5" max="5" width="67" customWidth="1"/>
  </cols>
  <sheetData>
    <row r="1" spans="1:6" ht="16">
      <c r="A1" s="202"/>
      <c r="B1" s="239"/>
      <c r="C1" s="239"/>
      <c r="D1" s="202"/>
      <c r="E1" s="202"/>
      <c r="F1" s="202"/>
    </row>
    <row r="2" spans="1:6" ht="16">
      <c r="A2" s="171"/>
      <c r="B2" s="171"/>
      <c r="C2" s="202" t="s">
        <v>433</v>
      </c>
      <c r="D2" s="171"/>
      <c r="E2" s="171"/>
      <c r="F2" s="171"/>
    </row>
    <row r="3" spans="1:6" ht="16">
      <c r="A3" s="171"/>
      <c r="B3" s="171"/>
      <c r="C3" s="171" t="s">
        <v>434</v>
      </c>
      <c r="D3" s="171"/>
      <c r="E3" s="171"/>
      <c r="F3" s="171"/>
    </row>
    <row r="4" spans="1:6" ht="16">
      <c r="A4" s="171"/>
      <c r="B4" s="202"/>
      <c r="C4" s="171" t="s">
        <v>435</v>
      </c>
      <c r="D4" s="171"/>
      <c r="E4" s="171"/>
      <c r="F4" s="171"/>
    </row>
    <row r="5" spans="1:6" ht="19">
      <c r="A5" s="203" t="s">
        <v>380</v>
      </c>
      <c r="B5" s="240"/>
      <c r="C5" s="240"/>
      <c r="D5" s="204"/>
      <c r="E5" s="204"/>
      <c r="F5" s="171"/>
    </row>
    <row r="6" spans="1:6" ht="19">
      <c r="A6" s="171"/>
      <c r="B6" s="241" t="s">
        <v>436</v>
      </c>
      <c r="C6" s="241"/>
      <c r="D6" s="205"/>
      <c r="E6" s="205"/>
      <c r="F6" s="171"/>
    </row>
    <row r="7" spans="1:6" ht="16">
      <c r="A7" s="171"/>
      <c r="B7" s="171"/>
      <c r="C7" s="206" t="s">
        <v>437</v>
      </c>
      <c r="D7" s="206" t="s">
        <v>438</v>
      </c>
      <c r="E7" s="206" t="s">
        <v>439</v>
      </c>
      <c r="F7" s="171"/>
    </row>
    <row r="8" spans="1:6" ht="153">
      <c r="A8" s="238"/>
      <c r="B8" s="238"/>
      <c r="C8" s="238" t="s">
        <v>440</v>
      </c>
      <c r="D8" s="196" t="s">
        <v>441</v>
      </c>
      <c r="E8" s="237" t="s">
        <v>442</v>
      </c>
      <c r="F8" s="238"/>
    </row>
    <row r="9" spans="1:6" ht="17">
      <c r="A9" s="238"/>
      <c r="B9" s="238"/>
      <c r="C9" s="238"/>
      <c r="D9" s="196" t="s">
        <v>443</v>
      </c>
      <c r="E9" s="237"/>
      <c r="F9" s="238"/>
    </row>
    <row r="10" spans="1:6" ht="17">
      <c r="A10" s="238"/>
      <c r="B10" s="238"/>
      <c r="C10" s="238"/>
      <c r="D10" s="196" t="s">
        <v>444</v>
      </c>
      <c r="E10" s="237"/>
      <c r="F10" s="238"/>
    </row>
    <row r="11" spans="1:6" ht="51">
      <c r="A11" s="238"/>
      <c r="B11" s="238"/>
      <c r="C11" s="238"/>
      <c r="D11" s="207" t="s">
        <v>445</v>
      </c>
      <c r="E11" s="237"/>
      <c r="F11" s="238"/>
    </row>
    <row r="12" spans="1:6" ht="119">
      <c r="A12" s="238"/>
      <c r="B12" s="238"/>
      <c r="C12" s="238" t="s">
        <v>446</v>
      </c>
      <c r="D12" s="196" t="s">
        <v>447</v>
      </c>
      <c r="E12" s="238" t="s">
        <v>442</v>
      </c>
      <c r="F12" s="238"/>
    </row>
    <row r="13" spans="1:6" ht="34">
      <c r="A13" s="238"/>
      <c r="B13" s="238"/>
      <c r="C13" s="238"/>
      <c r="D13" s="196" t="s">
        <v>448</v>
      </c>
      <c r="E13" s="238"/>
      <c r="F13" s="238"/>
    </row>
    <row r="14" spans="1:6" ht="16">
      <c r="A14" s="171"/>
      <c r="B14" s="236" t="s">
        <v>449</v>
      </c>
      <c r="C14" s="236"/>
      <c r="D14" s="208"/>
      <c r="E14" s="205"/>
      <c r="F14" s="171"/>
    </row>
    <row r="15" spans="1:6" ht="16">
      <c r="A15" s="171"/>
      <c r="B15" s="202"/>
      <c r="C15" s="206" t="s">
        <v>437</v>
      </c>
      <c r="D15" s="206" t="s">
        <v>438</v>
      </c>
      <c r="E15" s="206" t="s">
        <v>439</v>
      </c>
      <c r="F15" s="171"/>
    </row>
    <row r="16" spans="1:6" ht="119">
      <c r="A16" s="171"/>
      <c r="B16" s="171"/>
      <c r="C16" s="171" t="s">
        <v>450</v>
      </c>
      <c r="D16" s="196" t="s">
        <v>451</v>
      </c>
      <c r="E16" s="171" t="s">
        <v>442</v>
      </c>
      <c r="F16" s="196"/>
    </row>
    <row r="17" spans="1:6" ht="119">
      <c r="A17" s="171"/>
      <c r="B17" s="171"/>
      <c r="C17" s="171" t="s">
        <v>452</v>
      </c>
      <c r="D17" s="196" t="s">
        <v>453</v>
      </c>
      <c r="E17" s="171" t="s">
        <v>442</v>
      </c>
      <c r="F17" s="171"/>
    </row>
    <row r="18" spans="1:6" ht="119">
      <c r="A18" s="171"/>
      <c r="B18" s="171"/>
      <c r="C18" s="171" t="s">
        <v>454</v>
      </c>
      <c r="D18" s="196" t="s">
        <v>455</v>
      </c>
      <c r="E18" s="171" t="s">
        <v>442</v>
      </c>
      <c r="F18" s="171"/>
    </row>
    <row r="19" spans="1:6" ht="16">
      <c r="A19" s="171"/>
      <c r="B19" s="236" t="s">
        <v>456</v>
      </c>
      <c r="C19" s="236"/>
      <c r="D19" s="208"/>
      <c r="E19" s="205"/>
      <c r="F19" s="171"/>
    </row>
    <row r="20" spans="1:6" ht="16">
      <c r="A20" s="171"/>
      <c r="B20" s="202"/>
      <c r="C20" s="206" t="s">
        <v>437</v>
      </c>
      <c r="D20" s="206" t="s">
        <v>438</v>
      </c>
      <c r="E20" s="206" t="s">
        <v>439</v>
      </c>
      <c r="F20" s="171"/>
    </row>
    <row r="21" spans="1:6" ht="119">
      <c r="A21" s="171"/>
      <c r="B21" s="171"/>
      <c r="C21" s="209" t="s">
        <v>102</v>
      </c>
      <c r="D21" s="196" t="s">
        <v>457</v>
      </c>
      <c r="E21" s="171" t="s">
        <v>442</v>
      </c>
      <c r="F21" s="171"/>
    </row>
    <row r="22" spans="1:6" ht="102">
      <c r="A22" s="171"/>
      <c r="B22" s="171"/>
      <c r="C22" s="209" t="s">
        <v>104</v>
      </c>
      <c r="D22" s="196" t="s">
        <v>458</v>
      </c>
      <c r="E22" s="171" t="s">
        <v>459</v>
      </c>
      <c r="F22" s="171"/>
    </row>
    <row r="23" spans="1:6" ht="119">
      <c r="A23" s="171"/>
      <c r="B23" s="171"/>
      <c r="C23" s="209" t="s">
        <v>106</v>
      </c>
      <c r="D23" s="196" t="s">
        <v>460</v>
      </c>
      <c r="E23" s="171" t="s">
        <v>442</v>
      </c>
      <c r="F23" s="171"/>
    </row>
    <row r="24" spans="1:6" ht="119">
      <c r="A24" s="171"/>
      <c r="B24" s="171"/>
      <c r="C24" s="209" t="s">
        <v>108</v>
      </c>
      <c r="D24" s="196" t="s">
        <v>461</v>
      </c>
      <c r="E24" s="171" t="s">
        <v>442</v>
      </c>
      <c r="F24" s="171"/>
    </row>
    <row r="25" spans="1:6" ht="103">
      <c r="A25" s="210"/>
      <c r="B25" s="171"/>
      <c r="C25" s="209" t="s">
        <v>110</v>
      </c>
      <c r="D25" s="196" t="s">
        <v>462</v>
      </c>
      <c r="E25" s="171" t="s">
        <v>442</v>
      </c>
      <c r="F25" s="171"/>
    </row>
    <row r="26" spans="1:6" ht="120">
      <c r="A26" s="210"/>
      <c r="B26" s="210"/>
      <c r="C26" s="209" t="s">
        <v>112</v>
      </c>
      <c r="D26" s="196" t="s">
        <v>463</v>
      </c>
      <c r="E26" s="171" t="s">
        <v>464</v>
      </c>
      <c r="F26" s="171"/>
    </row>
    <row r="27" spans="1:6" ht="119">
      <c r="A27" s="202"/>
      <c r="B27" s="202"/>
      <c r="C27" s="211" t="s">
        <v>114</v>
      </c>
      <c r="D27" s="196" t="s">
        <v>465</v>
      </c>
      <c r="E27" s="171" t="s">
        <v>442</v>
      </c>
      <c r="F27" s="202"/>
    </row>
    <row r="28" spans="1:6" ht="119">
      <c r="A28" s="171"/>
      <c r="B28" s="171"/>
      <c r="C28" s="211" t="s">
        <v>115</v>
      </c>
      <c r="D28" s="196" t="s">
        <v>466</v>
      </c>
      <c r="E28" s="171" t="s">
        <v>442</v>
      </c>
      <c r="F28" s="171"/>
    </row>
    <row r="29" spans="1:6" ht="102">
      <c r="A29" s="171"/>
      <c r="B29" s="202"/>
      <c r="C29" s="209" t="s">
        <v>117</v>
      </c>
      <c r="D29" s="196" t="s">
        <v>467</v>
      </c>
      <c r="E29" s="171" t="s">
        <v>442</v>
      </c>
      <c r="F29" s="171"/>
    </row>
    <row r="30" spans="1:6" ht="119">
      <c r="A30" s="171"/>
      <c r="B30" s="202"/>
      <c r="C30" s="209" t="s">
        <v>119</v>
      </c>
      <c r="D30" s="196" t="s">
        <v>468</v>
      </c>
      <c r="E30" s="171" t="s">
        <v>442</v>
      </c>
      <c r="F30" s="171"/>
    </row>
    <row r="31" spans="1:6" ht="119">
      <c r="A31" s="171"/>
      <c r="B31" s="171"/>
      <c r="C31" s="211" t="s">
        <v>121</v>
      </c>
      <c r="D31" s="196" t="s">
        <v>469</v>
      </c>
      <c r="E31" s="171" t="s">
        <v>442</v>
      </c>
      <c r="F31" s="171"/>
    </row>
    <row r="32" spans="1:6" ht="103">
      <c r="A32" s="210"/>
      <c r="B32" s="171"/>
      <c r="C32" s="211" t="s">
        <v>123</v>
      </c>
      <c r="D32" s="196" t="s">
        <v>470</v>
      </c>
      <c r="E32" s="171" t="s">
        <v>442</v>
      </c>
      <c r="F32" s="171"/>
    </row>
    <row r="33" spans="1:6" ht="120">
      <c r="A33" s="210"/>
      <c r="B33" s="171"/>
      <c r="C33" s="209" t="s">
        <v>125</v>
      </c>
      <c r="D33" s="196" t="s">
        <v>471</v>
      </c>
      <c r="E33" s="171" t="s">
        <v>442</v>
      </c>
      <c r="F33" s="171"/>
    </row>
    <row r="34" spans="1:6" ht="120">
      <c r="A34" s="210"/>
      <c r="B34" s="171"/>
      <c r="C34" s="211" t="s">
        <v>126</v>
      </c>
      <c r="D34" s="196" t="s">
        <v>472</v>
      </c>
      <c r="E34" s="171" t="s">
        <v>442</v>
      </c>
      <c r="F34" s="171"/>
    </row>
    <row r="35" spans="1:6" ht="120">
      <c r="A35" s="210"/>
      <c r="B35" s="202"/>
      <c r="C35" s="211" t="s">
        <v>131</v>
      </c>
      <c r="D35" s="196" t="s">
        <v>473</v>
      </c>
      <c r="E35" s="171" t="s">
        <v>442</v>
      </c>
      <c r="F35" s="171"/>
    </row>
    <row r="36" spans="1:6" ht="120">
      <c r="A36" s="210"/>
      <c r="B36" s="202"/>
      <c r="C36" s="209" t="s">
        <v>133</v>
      </c>
      <c r="D36" s="196" t="s">
        <v>474</v>
      </c>
      <c r="E36" s="171" t="s">
        <v>442</v>
      </c>
      <c r="F36" s="171"/>
    </row>
    <row r="37" spans="1:6" ht="103">
      <c r="A37" s="210"/>
      <c r="B37" s="171"/>
      <c r="C37" s="209" t="s">
        <v>135</v>
      </c>
      <c r="D37" s="196" t="s">
        <v>475</v>
      </c>
      <c r="E37" s="171" t="s">
        <v>442</v>
      </c>
      <c r="F37" s="171"/>
    </row>
    <row r="38" spans="1:6" ht="120">
      <c r="A38" s="210"/>
      <c r="B38" s="171"/>
      <c r="C38" s="209" t="s">
        <v>137</v>
      </c>
      <c r="D38" s="196" t="s">
        <v>476</v>
      </c>
      <c r="E38" s="171" t="s">
        <v>442</v>
      </c>
      <c r="F38" s="171"/>
    </row>
    <row r="39" spans="1:6" ht="120">
      <c r="A39" s="210"/>
      <c r="B39" s="171"/>
      <c r="C39" s="209" t="s">
        <v>139</v>
      </c>
      <c r="D39" s="196" t="s">
        <v>477</v>
      </c>
      <c r="E39" s="171" t="s">
        <v>442</v>
      </c>
      <c r="F39" s="171"/>
    </row>
    <row r="40" spans="1:6" ht="120">
      <c r="A40" s="210"/>
      <c r="B40" s="171"/>
      <c r="C40" s="209" t="s">
        <v>141</v>
      </c>
      <c r="D40" s="196" t="s">
        <v>478</v>
      </c>
      <c r="E40" s="171" t="s">
        <v>442</v>
      </c>
      <c r="F40" s="171"/>
    </row>
    <row r="41" spans="1:6" ht="120">
      <c r="A41" s="210"/>
      <c r="B41" s="171"/>
      <c r="C41" s="209" t="s">
        <v>143</v>
      </c>
      <c r="D41" s="196" t="s">
        <v>479</v>
      </c>
      <c r="E41" s="171" t="s">
        <v>442</v>
      </c>
      <c r="F41" s="171"/>
    </row>
    <row r="42" spans="1:6" ht="120">
      <c r="A42" s="210"/>
      <c r="B42" s="171"/>
      <c r="C42" s="209" t="s">
        <v>145</v>
      </c>
      <c r="D42" s="196" t="s">
        <v>480</v>
      </c>
      <c r="E42" s="171" t="s">
        <v>442</v>
      </c>
      <c r="F42" s="171"/>
    </row>
    <row r="43" spans="1:6" ht="120">
      <c r="A43" s="210"/>
      <c r="B43" s="171"/>
      <c r="C43" s="209" t="s">
        <v>147</v>
      </c>
      <c r="D43" s="196" t="s">
        <v>481</v>
      </c>
      <c r="E43" s="171" t="s">
        <v>442</v>
      </c>
      <c r="F43" s="171"/>
    </row>
    <row r="44" spans="1:6" ht="120">
      <c r="A44" s="210"/>
      <c r="B44" s="171"/>
      <c r="C44" s="209" t="s">
        <v>149</v>
      </c>
      <c r="D44" s="196" t="s">
        <v>482</v>
      </c>
      <c r="E44" s="171" t="s">
        <v>442</v>
      </c>
      <c r="F44" s="171"/>
    </row>
    <row r="45" spans="1:6" ht="120">
      <c r="A45" s="210"/>
      <c r="B45" s="171"/>
      <c r="C45" s="209" t="s">
        <v>151</v>
      </c>
      <c r="D45" s="196" t="s">
        <v>483</v>
      </c>
      <c r="E45" s="171" t="s">
        <v>484</v>
      </c>
      <c r="F45" s="171"/>
    </row>
    <row r="46" spans="1:6" ht="103">
      <c r="A46" s="210"/>
      <c r="B46" s="171"/>
      <c r="C46" s="209" t="s">
        <v>153</v>
      </c>
      <c r="D46" s="196" t="s">
        <v>485</v>
      </c>
      <c r="E46" s="171" t="s">
        <v>442</v>
      </c>
      <c r="F46" s="171"/>
    </row>
    <row r="47" spans="1:6" ht="120">
      <c r="A47" s="210"/>
      <c r="B47" s="202"/>
      <c r="C47" s="209" t="s">
        <v>155</v>
      </c>
      <c r="D47" s="196" t="s">
        <v>486</v>
      </c>
      <c r="E47" s="171" t="s">
        <v>442</v>
      </c>
      <c r="F47" s="171"/>
    </row>
    <row r="48" spans="1:6" ht="119">
      <c r="A48" s="171"/>
      <c r="B48" s="171"/>
      <c r="C48" s="209" t="s">
        <v>156</v>
      </c>
      <c r="D48" s="196" t="s">
        <v>487</v>
      </c>
      <c r="E48" s="171" t="s">
        <v>442</v>
      </c>
      <c r="F48" s="171"/>
    </row>
    <row r="49" spans="1:6" ht="119">
      <c r="A49" s="171"/>
      <c r="B49" s="171"/>
      <c r="C49" s="209" t="s">
        <v>158</v>
      </c>
      <c r="D49" s="196" t="s">
        <v>488</v>
      </c>
      <c r="E49" s="171" t="s">
        <v>442</v>
      </c>
      <c r="F49" s="171"/>
    </row>
    <row r="50" spans="1:6" ht="119">
      <c r="A50" s="171"/>
      <c r="B50" s="202"/>
      <c r="C50" s="209" t="s">
        <v>160</v>
      </c>
      <c r="D50" s="196" t="s">
        <v>489</v>
      </c>
      <c r="E50" s="171" t="s">
        <v>442</v>
      </c>
      <c r="F50" s="171"/>
    </row>
    <row r="51" spans="1:6" ht="119">
      <c r="A51" s="171"/>
      <c r="B51" s="171"/>
      <c r="C51" s="211" t="s">
        <v>162</v>
      </c>
      <c r="D51" s="196" t="s">
        <v>490</v>
      </c>
      <c r="E51" s="171" t="s">
        <v>442</v>
      </c>
      <c r="F51" s="171"/>
    </row>
    <row r="52" spans="1:6" ht="119">
      <c r="A52" s="171"/>
      <c r="B52" s="171"/>
      <c r="C52" s="209" t="s">
        <v>164</v>
      </c>
      <c r="D52" s="196" t="s">
        <v>491</v>
      </c>
      <c r="E52" s="171" t="s">
        <v>442</v>
      </c>
      <c r="F52" s="171"/>
    </row>
    <row r="53" spans="1:6" ht="119">
      <c r="A53" s="171"/>
      <c r="B53" s="171"/>
      <c r="C53" s="209" t="s">
        <v>166</v>
      </c>
      <c r="D53" s="196" t="s">
        <v>492</v>
      </c>
      <c r="E53" s="171" t="s">
        <v>442</v>
      </c>
      <c r="F53" s="171"/>
    </row>
    <row r="54" spans="1:6" ht="119">
      <c r="A54" s="171"/>
      <c r="B54" s="171"/>
      <c r="C54" s="209" t="s">
        <v>168</v>
      </c>
      <c r="D54" s="196" t="s">
        <v>493</v>
      </c>
      <c r="E54" s="171" t="s">
        <v>494</v>
      </c>
      <c r="F54" s="171"/>
    </row>
    <row r="55" spans="1:6" ht="119">
      <c r="A55" s="171"/>
      <c r="B55" s="171"/>
      <c r="C55" s="209" t="s">
        <v>170</v>
      </c>
      <c r="D55" s="196" t="s">
        <v>495</v>
      </c>
      <c r="E55" s="171" t="s">
        <v>442</v>
      </c>
      <c r="F55" s="171"/>
    </row>
    <row r="56" spans="1:6" ht="119">
      <c r="A56" s="171"/>
      <c r="B56" s="171"/>
      <c r="C56" s="209" t="s">
        <v>172</v>
      </c>
      <c r="D56" s="196" t="s">
        <v>496</v>
      </c>
      <c r="E56" s="171" t="s">
        <v>442</v>
      </c>
      <c r="F56" s="171"/>
    </row>
    <row r="57" spans="1:6" ht="119">
      <c r="A57" s="171"/>
      <c r="B57" s="171"/>
      <c r="C57" s="209" t="s">
        <v>173</v>
      </c>
      <c r="D57" s="196" t="s">
        <v>497</v>
      </c>
      <c r="E57" s="171" t="s">
        <v>442</v>
      </c>
      <c r="F57" s="171"/>
    </row>
    <row r="58" spans="1:6" ht="119">
      <c r="A58" s="171"/>
      <c r="B58" s="171"/>
      <c r="C58" s="211" t="s">
        <v>175</v>
      </c>
      <c r="D58" s="196" t="s">
        <v>498</v>
      </c>
      <c r="E58" s="171" t="s">
        <v>442</v>
      </c>
      <c r="F58" s="171"/>
    </row>
    <row r="59" spans="1:6" ht="119">
      <c r="A59" s="171"/>
      <c r="B59" s="171"/>
      <c r="C59" s="209" t="s">
        <v>176</v>
      </c>
      <c r="D59" s="196" t="s">
        <v>499</v>
      </c>
      <c r="E59" s="171" t="s">
        <v>442</v>
      </c>
      <c r="F59" s="171"/>
    </row>
    <row r="60" spans="1:6" ht="119">
      <c r="A60" s="171"/>
      <c r="B60" s="171"/>
      <c r="C60" s="209" t="s">
        <v>177</v>
      </c>
      <c r="D60" s="196" t="s">
        <v>500</v>
      </c>
      <c r="E60" s="171" t="s">
        <v>501</v>
      </c>
      <c r="F60" s="171"/>
    </row>
    <row r="61" spans="1:6" ht="119">
      <c r="A61" s="171"/>
      <c r="B61" s="171"/>
      <c r="C61" s="209" t="s">
        <v>128</v>
      </c>
      <c r="D61" s="196" t="s">
        <v>502</v>
      </c>
      <c r="E61" s="171" t="s">
        <v>442</v>
      </c>
      <c r="F61" s="171"/>
    </row>
    <row r="62" spans="1:6" ht="16">
      <c r="A62" s="171"/>
      <c r="B62" s="236" t="s">
        <v>503</v>
      </c>
      <c r="C62" s="236"/>
      <c r="D62" s="208"/>
      <c r="E62" s="205"/>
      <c r="F62" s="171"/>
    </row>
    <row r="63" spans="1:6" ht="16">
      <c r="A63" s="171"/>
      <c r="B63" s="202"/>
      <c r="C63" s="206" t="s">
        <v>437</v>
      </c>
      <c r="D63" s="206" t="s">
        <v>438</v>
      </c>
      <c r="E63" s="206" t="s">
        <v>439</v>
      </c>
      <c r="F63" s="171"/>
    </row>
    <row r="64" spans="1:6" ht="16">
      <c r="A64" s="171"/>
      <c r="B64" s="171"/>
      <c r="C64" s="171" t="s">
        <v>504</v>
      </c>
      <c r="D64" s="196"/>
      <c r="E64" s="171" t="s">
        <v>505</v>
      </c>
      <c r="F64" s="171"/>
    </row>
    <row r="65" spans="1:6" ht="16">
      <c r="A65" s="171"/>
      <c r="B65" s="171"/>
      <c r="C65" s="171" t="s">
        <v>506</v>
      </c>
      <c r="D65" s="196"/>
      <c r="E65" s="171" t="s">
        <v>505</v>
      </c>
      <c r="F65" s="171"/>
    </row>
    <row r="66" spans="1:6" ht="16">
      <c r="A66" s="171"/>
      <c r="B66" s="171"/>
      <c r="C66" s="171" t="s">
        <v>507</v>
      </c>
      <c r="D66" s="196"/>
      <c r="E66" s="171" t="s">
        <v>505</v>
      </c>
      <c r="F66" s="171"/>
    </row>
    <row r="67" spans="1:6" ht="16">
      <c r="A67" s="171"/>
      <c r="B67" s="171"/>
      <c r="C67" s="171" t="s">
        <v>508</v>
      </c>
      <c r="D67" s="196"/>
      <c r="E67" s="171" t="s">
        <v>505</v>
      </c>
      <c r="F67" s="171"/>
    </row>
    <row r="68" spans="1:6" ht="16">
      <c r="A68" s="171"/>
      <c r="B68" s="171"/>
      <c r="C68" s="171" t="s">
        <v>509</v>
      </c>
      <c r="D68" s="196"/>
      <c r="E68" s="171" t="s">
        <v>505</v>
      </c>
      <c r="F68" s="171"/>
    </row>
  </sheetData>
  <mergeCells count="16">
    <mergeCell ref="B1:C1"/>
    <mergeCell ref="B5:C5"/>
    <mergeCell ref="B6:C6"/>
    <mergeCell ref="A8:A11"/>
    <mergeCell ref="B8:B11"/>
    <mergeCell ref="C8:C11"/>
    <mergeCell ref="A12:A13"/>
    <mergeCell ref="B12:B13"/>
    <mergeCell ref="C12:C13"/>
    <mergeCell ref="E12:E13"/>
    <mergeCell ref="F12:F13"/>
    <mergeCell ref="B14:C14"/>
    <mergeCell ref="B19:C19"/>
    <mergeCell ref="B62:C62"/>
    <mergeCell ref="E8:E11"/>
    <mergeCell ref="F8:F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AC418-D950-471D-9508-536357DC67A1}">
  <dimension ref="A1:F72"/>
  <sheetViews>
    <sheetView workbookViewId="0">
      <selection activeCell="F12" sqref="F12:F13"/>
    </sheetView>
  </sheetViews>
  <sheetFormatPr baseColWidth="10" defaultColWidth="9.1640625" defaultRowHeight="15"/>
  <cols>
    <col min="1" max="1" width="16.5" style="1" bestFit="1" customWidth="1"/>
    <col min="2" max="2" width="9.1640625" style="1"/>
    <col min="3" max="3" width="31" style="1" customWidth="1"/>
    <col min="4" max="5" width="48.83203125" style="1" customWidth="1"/>
    <col min="6" max="6" width="62.83203125" style="1" customWidth="1"/>
    <col min="7" max="16384" width="9.1640625" style="1"/>
  </cols>
  <sheetData>
    <row r="1" spans="1:6" ht="16">
      <c r="A1" s="213"/>
      <c r="B1" s="244"/>
      <c r="C1" s="244"/>
      <c r="D1" s="213"/>
      <c r="E1" s="213"/>
      <c r="F1" s="213"/>
    </row>
    <row r="2" spans="1:6" ht="17">
      <c r="A2" s="196"/>
      <c r="B2" s="196"/>
      <c r="C2" s="213" t="s">
        <v>433</v>
      </c>
      <c r="D2" s="196"/>
      <c r="E2" s="196"/>
      <c r="F2" s="196"/>
    </row>
    <row r="3" spans="1:6" ht="16">
      <c r="A3" s="196"/>
      <c r="B3" s="196"/>
      <c r="C3" s="171" t="s">
        <v>434</v>
      </c>
      <c r="D3" s="196"/>
      <c r="E3" s="196"/>
      <c r="F3" s="196"/>
    </row>
    <row r="4" spans="1:6" ht="16">
      <c r="A4" s="196"/>
      <c r="B4" s="213"/>
      <c r="C4" s="171" t="s">
        <v>435</v>
      </c>
      <c r="D4" s="196"/>
      <c r="E4" s="196"/>
      <c r="F4" s="196"/>
    </row>
    <row r="5" spans="1:6" ht="20">
      <c r="A5" s="218" t="s">
        <v>359</v>
      </c>
      <c r="B5" s="248"/>
      <c r="C5" s="248"/>
      <c r="D5" s="216"/>
      <c r="E5" s="216"/>
      <c r="F5" s="196"/>
    </row>
    <row r="6" spans="1:6" ht="19">
      <c r="A6" s="196"/>
      <c r="B6" s="249" t="s">
        <v>436</v>
      </c>
      <c r="C6" s="249"/>
      <c r="D6" s="208"/>
      <c r="E6" s="208"/>
      <c r="F6" s="196"/>
    </row>
    <row r="7" spans="1:6" ht="17">
      <c r="A7" s="196"/>
      <c r="B7" s="196"/>
      <c r="C7" s="217" t="s">
        <v>437</v>
      </c>
      <c r="D7" s="217" t="s">
        <v>438</v>
      </c>
      <c r="E7" s="217" t="s">
        <v>439</v>
      </c>
      <c r="F7" s="196"/>
    </row>
    <row r="8" spans="1:6" ht="136">
      <c r="A8" s="237"/>
      <c r="B8" s="237"/>
      <c r="C8" s="237" t="s">
        <v>510</v>
      </c>
      <c r="D8" s="196" t="s">
        <v>511</v>
      </c>
      <c r="E8" s="196" t="s">
        <v>512</v>
      </c>
      <c r="F8" s="237"/>
    </row>
    <row r="9" spans="1:6" ht="34">
      <c r="A9" s="237"/>
      <c r="B9" s="237"/>
      <c r="C9" s="237"/>
      <c r="D9" s="196" t="s">
        <v>513</v>
      </c>
      <c r="E9" s="196" t="s">
        <v>514</v>
      </c>
      <c r="F9" s="237"/>
    </row>
    <row r="10" spans="1:6" ht="17">
      <c r="A10" s="237"/>
      <c r="B10" s="237"/>
      <c r="C10" s="237"/>
      <c r="D10" s="196" t="s">
        <v>444</v>
      </c>
      <c r="E10" s="196" t="s">
        <v>515</v>
      </c>
      <c r="F10" s="237"/>
    </row>
    <row r="11" spans="1:6" ht="34">
      <c r="A11" s="237"/>
      <c r="B11" s="237"/>
      <c r="C11" s="237"/>
      <c r="D11" s="196" t="s">
        <v>516</v>
      </c>
      <c r="E11" s="196"/>
      <c r="F11" s="237"/>
    </row>
    <row r="12" spans="1:6" ht="119">
      <c r="A12" s="237"/>
      <c r="B12" s="237"/>
      <c r="C12" s="237" t="s">
        <v>517</v>
      </c>
      <c r="D12" s="196" t="s">
        <v>518</v>
      </c>
      <c r="E12" s="237" t="s">
        <v>442</v>
      </c>
      <c r="F12" s="237"/>
    </row>
    <row r="13" spans="1:6" ht="34">
      <c r="A13" s="237"/>
      <c r="B13" s="237"/>
      <c r="C13" s="237"/>
      <c r="D13" s="196" t="s">
        <v>519</v>
      </c>
      <c r="E13" s="237"/>
      <c r="F13" s="237"/>
    </row>
    <row r="14" spans="1:6" ht="16">
      <c r="A14" s="196"/>
      <c r="B14" s="247" t="s">
        <v>449</v>
      </c>
      <c r="C14" s="247"/>
      <c r="D14" s="208"/>
      <c r="E14" s="208"/>
      <c r="F14" s="196"/>
    </row>
    <row r="15" spans="1:6" ht="17">
      <c r="A15" s="196"/>
      <c r="B15" s="213"/>
      <c r="C15" s="217" t="s">
        <v>437</v>
      </c>
      <c r="D15" s="217" t="s">
        <v>438</v>
      </c>
      <c r="E15" s="217" t="s">
        <v>439</v>
      </c>
      <c r="F15" s="196"/>
    </row>
    <row r="16" spans="1:6" ht="102">
      <c r="A16" s="196"/>
      <c r="B16" s="196"/>
      <c r="C16" s="196" t="s">
        <v>520</v>
      </c>
      <c r="D16" s="196" t="s">
        <v>521</v>
      </c>
      <c r="E16" s="196" t="s">
        <v>442</v>
      </c>
      <c r="F16" s="196" t="s">
        <v>522</v>
      </c>
    </row>
    <row r="17" spans="1:6" ht="102">
      <c r="A17" s="196"/>
      <c r="B17" s="196"/>
      <c r="C17" s="196" t="s">
        <v>523</v>
      </c>
      <c r="D17" s="196" t="s">
        <v>524</v>
      </c>
      <c r="E17" s="196" t="s">
        <v>442</v>
      </c>
      <c r="F17" s="196"/>
    </row>
    <row r="18" spans="1:6" ht="119">
      <c r="A18" s="196"/>
      <c r="B18" s="196"/>
      <c r="C18" s="196" t="s">
        <v>525</v>
      </c>
      <c r="D18" s="196" t="s">
        <v>526</v>
      </c>
      <c r="E18" s="196" t="s">
        <v>442</v>
      </c>
      <c r="F18" s="196"/>
    </row>
    <row r="19" spans="1:6" ht="16">
      <c r="A19" s="196"/>
      <c r="B19" s="247" t="s">
        <v>456</v>
      </c>
      <c r="C19" s="247"/>
      <c r="D19" s="208"/>
      <c r="E19" s="208"/>
      <c r="F19" s="196"/>
    </row>
    <row r="20" spans="1:6" ht="17">
      <c r="A20" s="196"/>
      <c r="B20" s="213"/>
      <c r="C20" s="217" t="s">
        <v>437</v>
      </c>
      <c r="D20" s="217" t="s">
        <v>438</v>
      </c>
      <c r="E20" s="217" t="s">
        <v>439</v>
      </c>
      <c r="F20" s="196"/>
    </row>
    <row r="21" spans="1:6" ht="119">
      <c r="A21" s="196"/>
      <c r="B21" s="213"/>
      <c r="C21" s="196" t="s">
        <v>527</v>
      </c>
      <c r="D21" s="196" t="s">
        <v>528</v>
      </c>
      <c r="E21" s="196" t="s">
        <v>442</v>
      </c>
      <c r="F21" s="196"/>
    </row>
    <row r="22" spans="1:6" ht="16">
      <c r="A22" s="196"/>
      <c r="B22" s="247" t="s">
        <v>503</v>
      </c>
      <c r="C22" s="247"/>
      <c r="D22" s="208"/>
      <c r="E22" s="208"/>
      <c r="F22" s="196"/>
    </row>
    <row r="23" spans="1:6" ht="17">
      <c r="A23" s="196"/>
      <c r="B23" s="213"/>
      <c r="C23" s="217" t="s">
        <v>437</v>
      </c>
      <c r="D23" s="217" t="s">
        <v>438</v>
      </c>
      <c r="E23" s="217" t="s">
        <v>439</v>
      </c>
      <c r="F23" s="196"/>
    </row>
    <row r="24" spans="1:6" ht="119">
      <c r="A24" s="237"/>
      <c r="B24" s="237"/>
      <c r="C24" s="237" t="s">
        <v>529</v>
      </c>
      <c r="D24" s="196" t="s">
        <v>530</v>
      </c>
      <c r="E24" s="237" t="s">
        <v>442</v>
      </c>
      <c r="F24" s="237"/>
    </row>
    <row r="25" spans="1:6" ht="34">
      <c r="A25" s="237"/>
      <c r="B25" s="237"/>
      <c r="C25" s="237"/>
      <c r="D25" s="196" t="s">
        <v>531</v>
      </c>
      <c r="E25" s="237"/>
      <c r="F25" s="237"/>
    </row>
    <row r="26" spans="1:6" ht="119">
      <c r="A26" s="237"/>
      <c r="B26" s="237"/>
      <c r="C26" s="237" t="s">
        <v>532</v>
      </c>
      <c r="D26" s="196" t="s">
        <v>533</v>
      </c>
      <c r="E26" s="196" t="s">
        <v>534</v>
      </c>
      <c r="F26" s="237"/>
    </row>
    <row r="27" spans="1:6" ht="17">
      <c r="A27" s="237"/>
      <c r="B27" s="237"/>
      <c r="C27" s="237"/>
      <c r="D27" s="196"/>
      <c r="E27" s="196" t="s">
        <v>535</v>
      </c>
      <c r="F27" s="237"/>
    </row>
    <row r="28" spans="1:6" ht="17">
      <c r="A28" s="237"/>
      <c r="B28" s="237"/>
      <c r="C28" s="237"/>
      <c r="D28" s="196" t="s">
        <v>536</v>
      </c>
      <c r="E28" s="196"/>
      <c r="F28" s="237"/>
    </row>
    <row r="29" spans="1:6" ht="34">
      <c r="A29" s="237"/>
      <c r="B29" s="237"/>
      <c r="C29" s="237" t="s">
        <v>537</v>
      </c>
      <c r="D29" s="237" t="s">
        <v>538</v>
      </c>
      <c r="E29" s="196" t="s">
        <v>539</v>
      </c>
      <c r="F29" s="237"/>
    </row>
    <row r="30" spans="1:6" ht="17">
      <c r="A30" s="237"/>
      <c r="B30" s="237"/>
      <c r="C30" s="237"/>
      <c r="D30" s="237"/>
      <c r="E30" s="196" t="s">
        <v>535</v>
      </c>
      <c r="F30" s="237"/>
    </row>
    <row r="31" spans="1:6" ht="102">
      <c r="A31" s="196"/>
      <c r="B31" s="196"/>
      <c r="C31" s="196" t="s">
        <v>504</v>
      </c>
      <c r="D31" s="196" t="s">
        <v>540</v>
      </c>
      <c r="E31" s="196" t="s">
        <v>442</v>
      </c>
      <c r="F31" s="196"/>
    </row>
    <row r="32" spans="1:6" ht="20">
      <c r="A32" s="219" t="s">
        <v>541</v>
      </c>
      <c r="B32" s="245"/>
      <c r="C32" s="245"/>
      <c r="D32" s="212"/>
      <c r="E32" s="212"/>
      <c r="F32" s="196"/>
    </row>
    <row r="33" spans="1:6" ht="19">
      <c r="A33" s="220"/>
      <c r="B33" s="246" t="s">
        <v>436</v>
      </c>
      <c r="C33" s="246"/>
      <c r="D33" s="214"/>
      <c r="E33" s="214"/>
      <c r="F33" s="196"/>
    </row>
    <row r="34" spans="1:6" ht="17">
      <c r="A34" s="213"/>
      <c r="B34" s="213"/>
      <c r="C34" s="217" t="s">
        <v>437</v>
      </c>
      <c r="D34" s="217" t="s">
        <v>438</v>
      </c>
      <c r="E34" s="217" t="s">
        <v>439</v>
      </c>
      <c r="F34" s="213"/>
    </row>
    <row r="35" spans="1:6" ht="51">
      <c r="A35" s="196"/>
      <c r="B35" s="196"/>
      <c r="C35" s="196" t="s">
        <v>542</v>
      </c>
      <c r="D35" s="213" t="s">
        <v>543</v>
      </c>
      <c r="E35" s="196"/>
      <c r="F35" s="196"/>
    </row>
    <row r="36" spans="1:6" ht="16">
      <c r="A36" s="196"/>
      <c r="B36" s="243" t="s">
        <v>449</v>
      </c>
      <c r="C36" s="243"/>
      <c r="D36" s="214"/>
      <c r="E36" s="214"/>
      <c r="F36" s="196"/>
    </row>
    <row r="37" spans="1:6" ht="17">
      <c r="A37" s="196"/>
      <c r="B37" s="213"/>
      <c r="C37" s="217" t="s">
        <v>437</v>
      </c>
      <c r="D37" s="217" t="s">
        <v>438</v>
      </c>
      <c r="E37" s="217" t="s">
        <v>439</v>
      </c>
      <c r="F37" s="196"/>
    </row>
    <row r="38" spans="1:6" ht="136">
      <c r="A38" s="237"/>
      <c r="B38" s="237"/>
      <c r="C38" s="237" t="s">
        <v>544</v>
      </c>
      <c r="D38" s="196" t="s">
        <v>545</v>
      </c>
      <c r="E38" s="196" t="s">
        <v>546</v>
      </c>
      <c r="F38" s="237"/>
    </row>
    <row r="39" spans="1:6" ht="17">
      <c r="A39" s="237"/>
      <c r="B39" s="237"/>
      <c r="C39" s="237"/>
      <c r="D39" s="196" t="s">
        <v>547</v>
      </c>
      <c r="E39" s="196" t="s">
        <v>535</v>
      </c>
      <c r="F39" s="237"/>
    </row>
    <row r="40" spans="1:6" ht="136">
      <c r="A40" s="242"/>
      <c r="B40" s="237"/>
      <c r="C40" s="237" t="s">
        <v>548</v>
      </c>
      <c r="D40" s="196" t="s">
        <v>549</v>
      </c>
      <c r="E40" s="196" t="s">
        <v>546</v>
      </c>
      <c r="F40" s="237"/>
    </row>
    <row r="41" spans="1:6" ht="17">
      <c r="A41" s="242"/>
      <c r="B41" s="237"/>
      <c r="C41" s="237"/>
      <c r="D41" s="196" t="s">
        <v>547</v>
      </c>
      <c r="E41" s="196" t="s">
        <v>535</v>
      </c>
      <c r="F41" s="237"/>
    </row>
    <row r="42" spans="1:6" ht="136">
      <c r="A42" s="220"/>
      <c r="B42" s="196"/>
      <c r="C42" s="196" t="s">
        <v>550</v>
      </c>
      <c r="D42" s="215" t="s">
        <v>551</v>
      </c>
      <c r="E42" s="196" t="s">
        <v>442</v>
      </c>
      <c r="F42" s="196"/>
    </row>
    <row r="43" spans="1:6" ht="120">
      <c r="A43" s="220"/>
      <c r="B43" s="196"/>
      <c r="C43" s="196" t="s">
        <v>552</v>
      </c>
      <c r="D43" s="196" t="s">
        <v>553</v>
      </c>
      <c r="E43" s="196" t="s">
        <v>442</v>
      </c>
      <c r="F43" s="196"/>
    </row>
    <row r="44" spans="1:6" ht="19">
      <c r="A44" s="220"/>
      <c r="B44" s="243" t="s">
        <v>456</v>
      </c>
      <c r="C44" s="243"/>
      <c r="D44" s="214"/>
      <c r="E44" s="214"/>
      <c r="F44" s="196"/>
    </row>
    <row r="45" spans="1:6" ht="19">
      <c r="A45" s="220"/>
      <c r="B45" s="213"/>
      <c r="C45" s="217" t="s">
        <v>437</v>
      </c>
      <c r="D45" s="217" t="s">
        <v>438</v>
      </c>
      <c r="E45" s="217" t="s">
        <v>439</v>
      </c>
      <c r="F45" s="196"/>
    </row>
    <row r="46" spans="1:6" ht="137">
      <c r="A46" s="220"/>
      <c r="B46" s="196"/>
      <c r="C46" s="196" t="s">
        <v>554</v>
      </c>
      <c r="D46" s="196" t="s">
        <v>555</v>
      </c>
      <c r="E46" s="196" t="s">
        <v>442</v>
      </c>
      <c r="F46" s="196"/>
    </row>
    <row r="47" spans="1:6" ht="136">
      <c r="A47" s="220"/>
      <c r="B47" s="196"/>
      <c r="C47" s="196" t="s">
        <v>377</v>
      </c>
      <c r="D47" s="215" t="s">
        <v>556</v>
      </c>
      <c r="E47" s="196" t="s">
        <v>442</v>
      </c>
      <c r="F47" s="196"/>
    </row>
    <row r="48" spans="1:6" ht="120">
      <c r="A48" s="220"/>
      <c r="B48" s="196"/>
      <c r="C48" s="196" t="s">
        <v>557</v>
      </c>
      <c r="D48" s="196" t="s">
        <v>558</v>
      </c>
      <c r="E48" s="196" t="s">
        <v>442</v>
      </c>
      <c r="F48" s="196"/>
    </row>
    <row r="49" spans="1:6" ht="120">
      <c r="A49" s="220"/>
      <c r="B49" s="196"/>
      <c r="C49" s="196" t="s">
        <v>559</v>
      </c>
      <c r="D49" s="196" t="s">
        <v>560</v>
      </c>
      <c r="E49" s="196" t="s">
        <v>442</v>
      </c>
      <c r="F49" s="196"/>
    </row>
    <row r="50" spans="1:6" ht="120">
      <c r="A50" s="220"/>
      <c r="B50" s="196"/>
      <c r="C50" s="196" t="s">
        <v>561</v>
      </c>
      <c r="D50" s="196" t="s">
        <v>562</v>
      </c>
      <c r="E50" s="196" t="s">
        <v>442</v>
      </c>
      <c r="F50" s="196"/>
    </row>
    <row r="51" spans="1:6" ht="137">
      <c r="A51" s="220"/>
      <c r="B51" s="196"/>
      <c r="C51" s="196" t="s">
        <v>563</v>
      </c>
      <c r="D51" s="196" t="s">
        <v>564</v>
      </c>
      <c r="E51" s="196" t="s">
        <v>442</v>
      </c>
      <c r="F51" s="196"/>
    </row>
    <row r="52" spans="1:6" ht="136">
      <c r="A52" s="220"/>
      <c r="B52" s="196"/>
      <c r="C52" s="196" t="s">
        <v>565</v>
      </c>
      <c r="D52" s="215" t="s">
        <v>566</v>
      </c>
      <c r="E52" s="196" t="s">
        <v>442</v>
      </c>
      <c r="F52" s="196"/>
    </row>
    <row r="53" spans="1:6" ht="120">
      <c r="A53" s="220"/>
      <c r="B53" s="196"/>
      <c r="C53" s="196" t="s">
        <v>55</v>
      </c>
      <c r="D53" s="196" t="s">
        <v>567</v>
      </c>
      <c r="E53" s="196" t="s">
        <v>442</v>
      </c>
      <c r="F53" s="196"/>
    </row>
    <row r="54" spans="1:6" ht="153">
      <c r="A54" s="220"/>
      <c r="B54" s="196"/>
      <c r="C54" s="196" t="s">
        <v>568</v>
      </c>
      <c r="D54" s="215" t="s">
        <v>569</v>
      </c>
      <c r="E54" s="196" t="s">
        <v>570</v>
      </c>
      <c r="F54" s="196"/>
    </row>
    <row r="55" spans="1:6" ht="171">
      <c r="A55" s="220"/>
      <c r="B55" s="196"/>
      <c r="C55" s="196" t="s">
        <v>571</v>
      </c>
      <c r="D55" s="196" t="s">
        <v>572</v>
      </c>
      <c r="E55" s="196" t="s">
        <v>442</v>
      </c>
      <c r="F55" s="196"/>
    </row>
    <row r="56" spans="1:6" ht="19">
      <c r="A56" s="220"/>
      <c r="B56" s="243" t="s">
        <v>503</v>
      </c>
      <c r="C56" s="243"/>
      <c r="D56" s="214"/>
      <c r="E56" s="214"/>
      <c r="F56" s="196"/>
    </row>
    <row r="57" spans="1:6" ht="17">
      <c r="A57" s="196"/>
      <c r="B57" s="196"/>
      <c r="C57" s="217" t="s">
        <v>437</v>
      </c>
      <c r="D57" s="217" t="s">
        <v>438</v>
      </c>
      <c r="E57" s="217" t="s">
        <v>439</v>
      </c>
      <c r="F57" s="196"/>
    </row>
    <row r="58" spans="1:6" ht="17">
      <c r="A58" s="196"/>
      <c r="B58" s="196"/>
      <c r="C58" s="196" t="s">
        <v>573</v>
      </c>
      <c r="D58" s="196" t="s">
        <v>574</v>
      </c>
      <c r="E58" s="196" t="s">
        <v>575</v>
      </c>
      <c r="F58" s="196"/>
    </row>
    <row r="59" spans="1:6" ht="119">
      <c r="A59" s="237"/>
      <c r="B59" s="244"/>
      <c r="C59" s="237" t="s">
        <v>532</v>
      </c>
      <c r="D59" s="196" t="s">
        <v>533</v>
      </c>
      <c r="E59" s="237" t="s">
        <v>576</v>
      </c>
      <c r="F59" s="237"/>
    </row>
    <row r="60" spans="1:6" ht="16">
      <c r="A60" s="237"/>
      <c r="B60" s="244"/>
      <c r="C60" s="237"/>
      <c r="D60" s="196"/>
      <c r="E60" s="237"/>
      <c r="F60" s="237"/>
    </row>
    <row r="61" spans="1:6" ht="17">
      <c r="A61" s="237"/>
      <c r="B61" s="244"/>
      <c r="C61" s="237"/>
      <c r="D61" s="196" t="s">
        <v>536</v>
      </c>
      <c r="E61" s="237"/>
      <c r="F61" s="237"/>
    </row>
    <row r="62" spans="1:6" ht="102">
      <c r="A62" s="237"/>
      <c r="B62" s="237"/>
      <c r="C62" s="237" t="s">
        <v>577</v>
      </c>
      <c r="D62" s="196" t="s">
        <v>578</v>
      </c>
      <c r="E62" s="196" t="s">
        <v>579</v>
      </c>
      <c r="F62" s="237"/>
    </row>
    <row r="63" spans="1:6" ht="17">
      <c r="A63" s="237"/>
      <c r="B63" s="237"/>
      <c r="C63" s="237"/>
      <c r="D63" s="196" t="s">
        <v>580</v>
      </c>
      <c r="E63" s="196" t="s">
        <v>581</v>
      </c>
      <c r="F63" s="237"/>
    </row>
    <row r="64" spans="1:6" ht="17">
      <c r="A64" s="237"/>
      <c r="B64" s="237"/>
      <c r="C64" s="237"/>
      <c r="D64" s="196" t="s">
        <v>582</v>
      </c>
      <c r="E64" s="196"/>
      <c r="F64" s="237"/>
    </row>
    <row r="65" spans="1:6" ht="34">
      <c r="A65" s="237"/>
      <c r="B65" s="237"/>
      <c r="C65" s="237" t="s">
        <v>537</v>
      </c>
      <c r="D65" s="237" t="s">
        <v>538</v>
      </c>
      <c r="E65" s="196" t="s">
        <v>539</v>
      </c>
      <c r="F65" s="237"/>
    </row>
    <row r="66" spans="1:6" ht="17">
      <c r="A66" s="237"/>
      <c r="B66" s="237"/>
      <c r="C66" s="237"/>
      <c r="D66" s="237"/>
      <c r="E66" s="196" t="s">
        <v>535</v>
      </c>
      <c r="F66" s="237"/>
    </row>
    <row r="67" spans="1:6" ht="102">
      <c r="A67" s="196"/>
      <c r="B67" s="196"/>
      <c r="C67" s="196" t="s">
        <v>504</v>
      </c>
      <c r="D67" s="196" t="s">
        <v>540</v>
      </c>
      <c r="E67" s="196" t="s">
        <v>442</v>
      </c>
      <c r="F67" s="196"/>
    </row>
    <row r="68" spans="1:6" ht="119">
      <c r="A68" s="237"/>
      <c r="B68" s="237"/>
      <c r="C68" s="237" t="s">
        <v>529</v>
      </c>
      <c r="D68" s="196" t="s">
        <v>530</v>
      </c>
      <c r="E68" s="237" t="s">
        <v>442</v>
      </c>
      <c r="F68" s="237"/>
    </row>
    <row r="69" spans="1:6" ht="34">
      <c r="A69" s="237"/>
      <c r="B69" s="237"/>
      <c r="C69" s="237"/>
      <c r="D69" s="196" t="s">
        <v>531</v>
      </c>
      <c r="E69" s="237"/>
      <c r="F69" s="237"/>
    </row>
    <row r="70" spans="1:6" ht="16">
      <c r="A70" s="196"/>
      <c r="B70" s="237"/>
      <c r="C70" s="237"/>
      <c r="D70" s="196"/>
      <c r="E70" s="196"/>
      <c r="F70" s="196"/>
    </row>
    <row r="71" spans="1:6" ht="16">
      <c r="A71" s="196"/>
      <c r="B71" s="237"/>
      <c r="C71" s="237"/>
      <c r="D71" s="196"/>
      <c r="E71" s="196"/>
      <c r="F71" s="196"/>
    </row>
    <row r="72" spans="1:6" ht="16">
      <c r="A72" s="196"/>
      <c r="B72" s="237"/>
      <c r="C72" s="237"/>
      <c r="D72" s="196"/>
      <c r="E72" s="196"/>
      <c r="F72" s="196"/>
    </row>
  </sheetData>
  <mergeCells count="64">
    <mergeCell ref="B1:C1"/>
    <mergeCell ref="B5:C5"/>
    <mergeCell ref="B6:C6"/>
    <mergeCell ref="A8:A11"/>
    <mergeCell ref="B8:B11"/>
    <mergeCell ref="C8:C11"/>
    <mergeCell ref="F8:F11"/>
    <mergeCell ref="A12:A13"/>
    <mergeCell ref="B12:B13"/>
    <mergeCell ref="C12:C13"/>
    <mergeCell ref="E12:E13"/>
    <mergeCell ref="F12:F13"/>
    <mergeCell ref="B14:C14"/>
    <mergeCell ref="B19:C19"/>
    <mergeCell ref="B22:C22"/>
    <mergeCell ref="A24:A25"/>
    <mergeCell ref="B24:B25"/>
    <mergeCell ref="C24:C25"/>
    <mergeCell ref="E24:E25"/>
    <mergeCell ref="F24:F25"/>
    <mergeCell ref="A26:A28"/>
    <mergeCell ref="B26:B28"/>
    <mergeCell ref="C26:C28"/>
    <mergeCell ref="F26:F28"/>
    <mergeCell ref="F38:F39"/>
    <mergeCell ref="A29:A30"/>
    <mergeCell ref="B29:B30"/>
    <mergeCell ref="C29:C30"/>
    <mergeCell ref="D29:D30"/>
    <mergeCell ref="F29:F30"/>
    <mergeCell ref="B32:C32"/>
    <mergeCell ref="B33:C33"/>
    <mergeCell ref="B36:C36"/>
    <mergeCell ref="A38:A39"/>
    <mergeCell ref="B38:B39"/>
    <mergeCell ref="C38:C39"/>
    <mergeCell ref="A62:A64"/>
    <mergeCell ref="B62:B64"/>
    <mergeCell ref="C62:C64"/>
    <mergeCell ref="F62:F64"/>
    <mergeCell ref="A40:A41"/>
    <mergeCell ref="B40:B41"/>
    <mergeCell ref="C40:C41"/>
    <mergeCell ref="F40:F41"/>
    <mergeCell ref="B44:C44"/>
    <mergeCell ref="B56:C56"/>
    <mergeCell ref="A59:A61"/>
    <mergeCell ref="B59:B61"/>
    <mergeCell ref="C59:C61"/>
    <mergeCell ref="E59:E61"/>
    <mergeCell ref="F59:F61"/>
    <mergeCell ref="D65:D66"/>
    <mergeCell ref="F65:F66"/>
    <mergeCell ref="A68:A69"/>
    <mergeCell ref="B68:B69"/>
    <mergeCell ref="C68:C69"/>
    <mergeCell ref="E68:E69"/>
    <mergeCell ref="F68:F69"/>
    <mergeCell ref="B70:C70"/>
    <mergeCell ref="B71:C71"/>
    <mergeCell ref="B72:C72"/>
    <mergeCell ref="A65:A66"/>
    <mergeCell ref="B65:B66"/>
    <mergeCell ref="C65:C66"/>
  </mergeCells>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188FDB2E423844D91B51A4EE7C467D8" ma:contentTypeVersion="26" ma:contentTypeDescription="Create a new document." ma:contentTypeScope="" ma:versionID="fbde3c444f0cb21ab8b2299b42250f66">
  <xsd:schema xmlns:xsd="http://www.w3.org/2001/XMLSchema" xmlns:xs="http://www.w3.org/2001/XMLSchema" xmlns:p="http://schemas.microsoft.com/office/2006/metadata/properties" xmlns:ns2="06833ec7-bc81-4bdc-822a-9db94dab13b1" xmlns:ns3="628d6d76-8410-4f89-b8f5-1ec9c11a97db" targetNamespace="http://schemas.microsoft.com/office/2006/metadata/properties" ma:root="true" ma:fieldsID="ba72bd5118a818abec928c66b553b576" ns2:_="" ns3:_="">
    <xsd:import namespace="06833ec7-bc81-4bdc-822a-9db94dab13b1"/>
    <xsd:import namespace="628d6d76-8410-4f89-b8f5-1ec9c11a97d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833ec7-bc81-4bdc-822a-9db94dab13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LengthInSeconds" ma:index="11" nillable="true" ma:displayName="MediaLengthInSeconds" ma:description=""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8d6d76-8410-4f89-b8f5-1ec9c11a97db" elementFormDefault="qualified">
    <xsd:import namespace="http://schemas.microsoft.com/office/2006/documentManagement/types"/>
    <xsd:import namespace="http://schemas.microsoft.com/office/infopath/2007/PartnerControls"/>
    <xsd:element name="SharedWithUsers" ma:index="12"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3A648F-D58A-4AC1-A71A-3BABFBA2C809}">
  <ds:schemaRefs>
    <ds:schemaRef ds:uri="http://www.w3.org/XML/1998/namespace"/>
    <ds:schemaRef ds:uri="http://purl.org/dc/elements/1.1/"/>
    <ds:schemaRef ds:uri="http://purl.org/dc/dcmitype/"/>
    <ds:schemaRef ds:uri="http://schemas.microsoft.com/office/2006/documentManagement/types"/>
    <ds:schemaRef ds:uri="http://schemas.openxmlformats.org/package/2006/metadata/core-properties"/>
    <ds:schemaRef ds:uri="628d6d76-8410-4f89-b8f5-1ec9c11a97db"/>
    <ds:schemaRef ds:uri="http://schemas.microsoft.com/office/infopath/2007/PartnerControls"/>
    <ds:schemaRef ds:uri="06833ec7-bc81-4bdc-822a-9db94dab13b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85A7E615-1D89-46CB-9BB8-197272E639B3}">
  <ds:schemaRefs>
    <ds:schemaRef ds:uri="http://schemas.microsoft.com/sharepoint/v3/contenttype/forms"/>
  </ds:schemaRefs>
</ds:datastoreItem>
</file>

<file path=customXml/itemProps3.xml><?xml version="1.0" encoding="utf-8"?>
<ds:datastoreItem xmlns:ds="http://schemas.openxmlformats.org/officeDocument/2006/customXml" ds:itemID="{962A766E-1F61-452E-8418-9E0D5EA4775C}"/>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T-Shirt Size</vt:lpstr>
      <vt:lpstr>SO Template</vt:lpstr>
      <vt:lpstr>SedonaOffice Survey Questions</vt:lpstr>
      <vt:lpstr>Managely Survey Question</vt:lpstr>
      <vt:lpstr>Manitou Survey Questions</vt:lpstr>
      <vt:lpstr>AM Project Descriptions</vt:lpstr>
      <vt:lpstr>BM Project Descriptions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Tk Conway</dc:creator>
  <cp:keywords/>
  <dc:description/>
  <cp:lastModifiedBy>Justin DeBaggis</cp:lastModifiedBy>
  <cp:revision/>
  <dcterms:created xsi:type="dcterms:W3CDTF">2023-04-20T17:41:52Z</dcterms:created>
  <dcterms:modified xsi:type="dcterms:W3CDTF">2023-08-08T13:32:31Z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0x010100E188FDB2E423844D91B51A4EE7C467D8</vt:lpwstr>
  </property>
  <property fmtid="{D5CDD505-2E9C-101B-9397-08002B2CF9AE}" pid="3" name="MediaServiceImageTags">
    <vt:lpwstr/>
  </property>
</Properties>
</file>